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50" windowWidth="11505" windowHeight="6345" tabRatio="826" firstSheet="7" activeTab="12"/>
  </bookViews>
  <sheets>
    <sheet name="2016 İKİS TABLOLARI ÖRNEK" sheetId="1" r:id="rId1"/>
    <sheet name="2017 İKSİ TAB.DÜZENLENECEK" sheetId="2" r:id="rId2"/>
    <sheet name="TABLO-1 İCMAL ÖZET TAVAN TEK." sheetId="3" state="hidden" r:id="rId3"/>
    <sheet name="TABLO-2 YAT.PRJ.LİS.TAVAN TEKLİ" sheetId="4" r:id="rId4"/>
    <sheet name=" YATIRIM TEKLİF TABLOSU KUR ÖRN" sheetId="5" r:id="rId5"/>
    <sheet name="YATIRIM TEK.TABLOSU DÜZENLE" sheetId="6" r:id="rId6"/>
    <sheet name="2017 YATIRIM İLAVE İHTİYAÇ" sheetId="7" r:id="rId7"/>
    <sheet name="2017-2019 PROJE BAZ.YAT.TEKLİFİ" sheetId="8" r:id="rId8"/>
    <sheet name="2017-2019 YATIRIM TEKLİFİ EKO" sheetId="9" r:id="rId9"/>
    <sheet name="TABLO-1 İCMAL ÖZET TAB.KURUM TE" sheetId="10" state="hidden" r:id="rId10"/>
    <sheet name="TABLO-2 YAT.PRJ.LİS.KURUM TEKLİ" sheetId="11" r:id="rId11"/>
    <sheet name="TABLO-4 YAT.PRJ.STR.PLN.-PER PR" sheetId="12" r:id="rId12"/>
    <sheet name="TABLO-5 YAT.ÖD.HARC.KURUM.TEK." sheetId="13" r:id="rId13"/>
  </sheets>
  <definedNames>
    <definedName name="_xlnm.Print_Titles" localSheetId="6">'2017 YATIRIM İLAVE İHTİYAÇ'!$1:$6</definedName>
    <definedName name="_xlnm.Print_Titles" localSheetId="7">'2017-2019 PROJE BAZ.YAT.TEKLİFİ'!$1:$6</definedName>
    <definedName name="_xlnm.Print_Titles" localSheetId="8">'2017-2019 YATIRIM TEKLİFİ EKO'!$3:$4</definedName>
  </definedNames>
  <calcPr fullCalcOnLoad="1"/>
</workbook>
</file>

<file path=xl/sharedStrings.xml><?xml version="1.0" encoding="utf-8"?>
<sst xmlns="http://schemas.openxmlformats.org/spreadsheetml/2006/main" count="1005" uniqueCount="383">
  <si>
    <t>06.5</t>
  </si>
  <si>
    <t>GAYRİMENKUL SERMAYE ÜRETİM GİDERLERİ</t>
  </si>
  <si>
    <t>06.7</t>
  </si>
  <si>
    <t>"ÖZKAYNAK " bölümüne yatırım için kuruluşun dış proje kredisi dışındaki iç kaynaklardan karşıladığı dış harcama yazılacaktır.</t>
  </si>
  <si>
    <t>( 1 )</t>
  </si>
  <si>
    <t>Yeni Proje</t>
  </si>
  <si>
    <t>GAYRİMENKUL BÜYÜK ONARIM GİDERLERİ</t>
  </si>
  <si>
    <t>Diğerleri</t>
  </si>
  <si>
    <t>2012</t>
  </si>
  <si>
    <t>MUHTELİF İŞLER</t>
  </si>
  <si>
    <t>A) ETÜD-PROJE İŞLERİ TOPLAMI</t>
  </si>
  <si>
    <t>B) DEVAM EDEN PROJELER TOPLAMI</t>
  </si>
  <si>
    <t>C) YENİ PROJELER TOPLAMI</t>
  </si>
  <si>
    <t>İstanbul</t>
  </si>
  <si>
    <t>1997H050240</t>
  </si>
  <si>
    <t>YILDIZ TEKNİK ÜNİVERSİTESİ</t>
  </si>
  <si>
    <t>GENEL TOPLAM</t>
  </si>
  <si>
    <t>Açık ve Kapalı Spor Tesisleri</t>
  </si>
  <si>
    <t>Yayın Alımı</t>
  </si>
  <si>
    <t>PROJE SAYISI</t>
  </si>
  <si>
    <t>ETÜD-PROJE İŞLERİ</t>
  </si>
  <si>
    <t>DEVAM EDEN PROJELER</t>
  </si>
  <si>
    <t>YENİ PROJELER</t>
  </si>
  <si>
    <t>SEKTÖRÜ / ALT SEKTÖR</t>
  </si>
  <si>
    <t>SEKTÖRÜ         : DİĞER KAMU HİZMETLERİ - TEKNOLOJİK ARAŞTIRMA</t>
  </si>
  <si>
    <t>2008</t>
  </si>
  <si>
    <t>2011</t>
  </si>
  <si>
    <t>YER                 (İL ve İLÇE)</t>
  </si>
  <si>
    <t>İŞİN BAŞLAMA / BİTİŞ TARİHİ</t>
  </si>
  <si>
    <t>ÖZGELİR</t>
  </si>
  <si>
    <t>SEKTÖRÜ         : EĞİTİM - YÜKSEKÖĞRETİM</t>
  </si>
  <si>
    <t>Türkçe Dilde Basılı Kitap Alımı</t>
  </si>
  <si>
    <t>Tahmini Fiziki Gerçekleşme</t>
  </si>
  <si>
    <t>Tutarı</t>
  </si>
  <si>
    <t>Miktarı</t>
  </si>
  <si>
    <t>Birimi</t>
  </si>
  <si>
    <t>EĞİTİM - YÜKSEKÖĞRETİM SEKTÖRÜ</t>
  </si>
  <si>
    <t>2006</t>
  </si>
  <si>
    <t>2007</t>
  </si>
  <si>
    <t>EĞİTİM - YÜKSEKÖĞRETİM</t>
  </si>
  <si>
    <r>
      <t xml:space="preserve">2008H035090 BÜYÜK ONARIM </t>
    </r>
    <r>
      <rPr>
        <b/>
        <sz val="10"/>
        <color indexed="10"/>
        <rFont val="Arial Tur"/>
        <family val="0"/>
      </rPr>
      <t>( * )</t>
    </r>
  </si>
  <si>
    <r>
      <t xml:space="preserve">Bilimsel Araştırma Projeleri Yönetmeliğinin 11. maddesi gereği özel ödenek kaydedilen ödeneklerden </t>
    </r>
    <r>
      <rPr>
        <b/>
        <sz val="10"/>
        <rFont val="Arial Tur"/>
        <family val="0"/>
      </rPr>
      <t>(DÖSE)</t>
    </r>
    <r>
      <rPr>
        <sz val="10"/>
        <rFont val="Arial Tur"/>
        <family val="0"/>
      </rPr>
      <t xml:space="preserve"> karşılanacaktır.</t>
    </r>
  </si>
  <si>
    <t>Hazine Yardımı</t>
  </si>
  <si>
    <t>: EĞİTİM - YÜKSEKÖĞRETİM</t>
  </si>
  <si>
    <t>BÜTÇE YILI</t>
  </si>
  <si>
    <t>GELİR TÜRÜ</t>
  </si>
  <si>
    <t>BİRİM</t>
  </si>
  <si>
    <t>FONKS.</t>
  </si>
  <si>
    <t>İdari ve Mali İşler Dairesi</t>
  </si>
  <si>
    <t>Sağlık Kültür ve Spor Dairesi</t>
  </si>
  <si>
    <t>Toplam</t>
  </si>
  <si>
    <t>06 SERMAYE GİDERLERİNİN DAĞILIMI</t>
  </si>
  <si>
    <t>PROJE ÖDENEĞİNİN TOPLAMI</t>
  </si>
  <si>
    <t>Kütüphane ve Dokümantasyon Dai.</t>
  </si>
  <si>
    <t>İleri Araştırma.Mak-Teç</t>
  </si>
  <si>
    <t>MAL, MALZEME VE HİZMET ALIM TEKLİFLERİNİN</t>
  </si>
  <si>
    <t xml:space="preserve">PROJE NO  </t>
  </si>
  <si>
    <t>PROJENİN İDARE STRATEJİK PLANI VE PERFORMANS PROGRAMINDA İLİŞKİLİ OLDUĞU</t>
  </si>
  <si>
    <t>(2) Bir yatırım projesi birden fazla stratejik amaç ve hedefle ilişkili olabilir. Bu durumda ilgili tüm amaç ve hedefler belirtilecektir.</t>
  </si>
  <si>
    <r>
      <t xml:space="preserve">AMAÇ </t>
    </r>
    <r>
      <rPr>
        <b/>
        <vertAlign val="superscript"/>
        <sz val="10"/>
        <rFont val="Arial"/>
        <family val="2"/>
      </rPr>
      <t>1,2</t>
    </r>
  </si>
  <si>
    <r>
      <t xml:space="preserve">HEDEF </t>
    </r>
    <r>
      <rPr>
        <b/>
        <vertAlign val="superscript"/>
        <sz val="10"/>
        <rFont val="Arial"/>
        <family val="2"/>
      </rPr>
      <t>1,2</t>
    </r>
  </si>
  <si>
    <r>
      <t xml:space="preserve">PERFORMANS HEDEFİ </t>
    </r>
    <r>
      <rPr>
        <b/>
        <vertAlign val="superscript"/>
        <sz val="10"/>
        <rFont val="Arial"/>
        <family val="2"/>
      </rPr>
      <t>1,2</t>
    </r>
  </si>
  <si>
    <t>KURULUŞ</t>
  </si>
  <si>
    <t>: YILDIZ TEKNİK ÜNİVERSİTESİ</t>
  </si>
  <si>
    <t>09.6.0.06</t>
  </si>
  <si>
    <t>SEKTÖRÜ         : EĞİTİM - BEDEN EĞİTİMİ VE SPOR</t>
  </si>
  <si>
    <t>(0)</t>
  </si>
  <si>
    <t>KÜTÜPHANE VE DÖKÜMANTASYON DAİRESİ BAŞKANLIĞI</t>
  </si>
  <si>
    <t>Elektronik Ortamda Yayın Alımları ve Yapımları</t>
  </si>
  <si>
    <t>06.1.6.04</t>
  </si>
  <si>
    <t>Görüntülü Yayın Alımları</t>
  </si>
  <si>
    <t>06.1.6.90</t>
  </si>
  <si>
    <t>Diğer Yayın Alımları</t>
  </si>
  <si>
    <t>09.6.0.03</t>
  </si>
  <si>
    <t>09.6.0.04</t>
  </si>
  <si>
    <t>09.6.0.07</t>
  </si>
  <si>
    <t>06.5.7.01</t>
  </si>
  <si>
    <t>06.7.7.90</t>
  </si>
  <si>
    <t>06.1.6 YAYIN ALIMLARI VE YAPIMLARI</t>
  </si>
  <si>
    <t>06.1.6 YAYIN ALIMLARI VE YAPIMLARI TOPLAMI</t>
  </si>
  <si>
    <t>Hizmet Binası</t>
  </si>
  <si>
    <r>
      <t xml:space="preserve">YATIRIM TEKLİFLERİ TABLOSU </t>
    </r>
    <r>
      <rPr>
        <b/>
        <sz val="14"/>
        <color indexed="10"/>
        <rFont val="Arial Tur"/>
        <family val="0"/>
      </rPr>
      <t>(KURUM TEKLİFİ)</t>
    </r>
  </si>
  <si>
    <t>09.4.1.00</t>
  </si>
  <si>
    <t>TAVAN TEKLİFİ</t>
  </si>
  <si>
    <t>KURUM TEKLİFİ</t>
  </si>
  <si>
    <t>İLAVE ÖDENEK İHTİYACI</t>
  </si>
  <si>
    <t>2013</t>
  </si>
  <si>
    <t>SEKTÖR</t>
  </si>
  <si>
    <t>PROJE SAHİBİ KURULUŞ</t>
  </si>
  <si>
    <t>PROJENİN;</t>
  </si>
  <si>
    <t>ADI</t>
  </si>
  <si>
    <t>NUMARASI</t>
  </si>
  <si>
    <t>YERİ</t>
  </si>
  <si>
    <t>KARAKTERİSTİĞİ</t>
  </si>
  <si>
    <t>YATIRIM TEKLİFLERİYLE YAPILMASI PLANLANAN</t>
  </si>
  <si>
    <t xml:space="preserve"> </t>
  </si>
  <si>
    <t>2009</t>
  </si>
  <si>
    <t>2010</t>
  </si>
  <si>
    <t>BÜTÇE KANUNU</t>
  </si>
  <si>
    <t>06.1</t>
  </si>
  <si>
    <t>MAMUL MAL ALIMLARI</t>
  </si>
  <si>
    <t>38.10.02.07</t>
  </si>
  <si>
    <t>08.2.0.00</t>
  </si>
  <si>
    <t>06.1.6.01</t>
  </si>
  <si>
    <t>Basılı Yayın Alımları</t>
  </si>
  <si>
    <t>06.1.6.03</t>
  </si>
  <si>
    <t>NOT:</t>
  </si>
  <si>
    <t>S.K.S. Gelirleri (Öz Gelir)</t>
  </si>
  <si>
    <t>: EĞİTİM - BEDEN EĞİTİMİ VE SPOR</t>
  </si>
  <si>
    <t>BAŞLAMA / BİTİŞ TARİHİ</t>
  </si>
  <si>
    <t>Kamulaştırma</t>
  </si>
  <si>
    <t>06.1 MAMUL MAL ALIMLARI</t>
  </si>
  <si>
    <t xml:space="preserve">EKONOMİK KODLARI </t>
  </si>
  <si>
    <t>AÇIKLAMASI</t>
  </si>
  <si>
    <t>ÜNİVERSİTE TOPLAMI</t>
  </si>
  <si>
    <t>HAZİNE YARDIMI</t>
  </si>
  <si>
    <t>PROJE SAHİBİ : YILDIZ TEKNİK ÜNİVERSİTESİ</t>
  </si>
  <si>
    <t>PROJE TUTARI</t>
  </si>
  <si>
    <t>TOPLAM</t>
  </si>
  <si>
    <t>PROJE NO</t>
  </si>
  <si>
    <t>PROJE ADI</t>
  </si>
  <si>
    <t>KARAKTERİSTİK</t>
  </si>
  <si>
    <t>TUTARI</t>
  </si>
  <si>
    <t>Adet</t>
  </si>
  <si>
    <t>Merkezi Araştırma Laboratuarı</t>
  </si>
  <si>
    <t>2014</t>
  </si>
  <si>
    <t>2010K120410</t>
  </si>
  <si>
    <t xml:space="preserve">EĞİTİM - YÜKSEKÖĞRETİM </t>
  </si>
  <si>
    <t>Müze Tefrişatı</t>
  </si>
  <si>
    <t>2015</t>
  </si>
  <si>
    <r>
      <t xml:space="preserve">1997H031070 DERSLİK VE MERKEZİ BİRİMLER </t>
    </r>
    <r>
      <rPr>
        <b/>
        <sz val="10"/>
        <color indexed="10"/>
        <rFont val="Arial Tur"/>
        <family val="0"/>
      </rPr>
      <t>(D.Paşa Kamp. Eğitim ve Hizm.Bin.)</t>
    </r>
  </si>
  <si>
    <t>SEKTÖRÜ         : EĞİTİM - KÜLTÜR</t>
  </si>
  <si>
    <t xml:space="preserve"> B.Onr.+Rest.+Tad.+Teş.+Mak. Teçh.</t>
  </si>
  <si>
    <t>06.1.1.02                            İşyeri Mefruşatı Alımları</t>
  </si>
  <si>
    <t>06.1.1.04                            Hastane  Mefruşatı Alımları</t>
  </si>
  <si>
    <t>06.1.1.05                                       Sosyal Tesis Mefruşatı Alımları</t>
  </si>
  <si>
    <t>06.1.1.90                                       Diğer Mefruşat Alımları</t>
  </si>
  <si>
    <t>06.1.6.01                                Basılı Yayın Alımları ve Yapımları</t>
  </si>
  <si>
    <t>2011 Yılı Fiyatlarıyla, Bin TL.</t>
  </si>
  <si>
    <t>: EĞİTİM - KÜLTÜR</t>
  </si>
  <si>
    <t xml:space="preserve">2011K120410 </t>
  </si>
  <si>
    <t>: DKH-TEKNOLOJİK ARAŞTIRMA</t>
  </si>
  <si>
    <t>38.10.09.07</t>
  </si>
  <si>
    <t>İDA-A3</t>
  </si>
  <si>
    <t>İDA-A3H6</t>
  </si>
  <si>
    <t>PH6- Akademik ve idari personelimizin ve öğrencilerimizin sportif faaliyetlerini daha etkin olarak üniversite içinde gerçekleştirebilmeleri için davutpaşa kampüsüne bir statyum yapmak.</t>
  </si>
  <si>
    <t>PROJE NO.</t>
  </si>
  <si>
    <t>BÜTÇE TÜRÜ</t>
  </si>
  <si>
    <t>EK ÖDENEK</t>
  </si>
  <si>
    <t>EKLENEN</t>
  </si>
  <si>
    <t>AKTARMA</t>
  </si>
  <si>
    <t>LİKİD KARŞILIĞI</t>
  </si>
  <si>
    <t>AKREDİTİF ARTIĞI</t>
  </si>
  <si>
    <t>DÜŞÜLEN</t>
  </si>
  <si>
    <t>İLK 6 AY KESİN</t>
  </si>
  <si>
    <t>YIL SONU TAHMİNİ</t>
  </si>
  <si>
    <t>2009 Yılı Fiyatlarıyla, Bin TL.</t>
  </si>
  <si>
    <r>
      <t xml:space="preserve">2009 YILI ÖDENEĞİ </t>
    </r>
    <r>
      <rPr>
        <b/>
        <sz val="10"/>
        <color indexed="10"/>
        <rFont val="Arial Tur"/>
        <family val="0"/>
      </rPr>
      <t>(1)</t>
    </r>
  </si>
  <si>
    <r>
      <t xml:space="preserve">2009 YILI REVİZE ÖDENEĞİ </t>
    </r>
    <r>
      <rPr>
        <b/>
        <sz val="10"/>
        <color indexed="10"/>
        <rFont val="Arial Tur"/>
        <family val="0"/>
      </rPr>
      <t>(1)</t>
    </r>
  </si>
  <si>
    <r>
      <t xml:space="preserve">2009 YILI HARCAMA (KESİN) </t>
    </r>
    <r>
      <rPr>
        <b/>
        <sz val="10"/>
        <color indexed="10"/>
        <rFont val="Arial Tur"/>
        <family val="0"/>
      </rPr>
      <t>(1)</t>
    </r>
  </si>
  <si>
    <t>YIL SONU KESİN HARCAMA</t>
  </si>
  <si>
    <t>2011 YILI PROGRAM ÖDENEĞİ</t>
  </si>
  <si>
    <t>2011 YILI REVİZE ÖDENEĞİ</t>
  </si>
  <si>
    <t>ARŞ-A1</t>
  </si>
  <si>
    <t>ARŞ-A1H1</t>
  </si>
  <si>
    <t>38.10.09.06</t>
  </si>
  <si>
    <t>2016</t>
  </si>
  <si>
    <t>2014 Yılı Fiyatlarıyla, Bin TL.</t>
  </si>
  <si>
    <t>2016 YATIRIM TEKLİFİ</t>
  </si>
  <si>
    <t>2012H040230</t>
  </si>
  <si>
    <t>GENEL TOPLAM (2014-2016)</t>
  </si>
  <si>
    <t>2016 YATIRIM TEKLİFİNİN</t>
  </si>
  <si>
    <t xml:space="preserve">     a) 2014'de Bitenler</t>
  </si>
  <si>
    <t xml:space="preserve">     b) 2014'den Sonraya Kalanlar</t>
  </si>
  <si>
    <r>
      <t>İleri Arş+Mak.Teçh.+ İnş.</t>
    </r>
    <r>
      <rPr>
        <sz val="12"/>
        <color indexed="10"/>
        <rFont val="Arial Tur"/>
        <family val="0"/>
      </rPr>
      <t>(6000 m</t>
    </r>
    <r>
      <rPr>
        <vertAlign val="superscript"/>
        <sz val="12"/>
        <color indexed="10"/>
        <rFont val="Arial Tur"/>
        <family val="0"/>
      </rPr>
      <t>2</t>
    </r>
    <r>
      <rPr>
        <sz val="12"/>
        <color indexed="10"/>
        <rFont val="Arial Tur"/>
        <family val="0"/>
      </rPr>
      <t>)</t>
    </r>
  </si>
  <si>
    <r>
      <t xml:space="preserve">Rektörlük Bilimsel Araştırma Projeleri </t>
    </r>
    <r>
      <rPr>
        <b/>
        <sz val="12"/>
        <color indexed="10"/>
        <rFont val="Arial Tur"/>
        <family val="0"/>
      </rPr>
      <t>( 1 )</t>
    </r>
  </si>
  <si>
    <t>2017 YILI YATIRIM TEKLİFİ (Toplam)</t>
  </si>
  <si>
    <t>2015 Yılı Fiyatlarıyla, Bin TL.</t>
  </si>
  <si>
    <t>2017 YATIRIM TEKLİFİ</t>
  </si>
  <si>
    <r>
      <t xml:space="preserve">TABLO-2: YATIRIM PROJELERİ LİSTESİ (2015 - 2017) </t>
    </r>
    <r>
      <rPr>
        <b/>
        <sz val="14"/>
        <color indexed="10"/>
        <rFont val="Arial Tur"/>
        <family val="0"/>
      </rPr>
      <t>(TAVAN TEKLİFİ)</t>
    </r>
  </si>
  <si>
    <t xml:space="preserve">     a) 2015'de Bitenler</t>
  </si>
  <si>
    <t xml:space="preserve">     b) 2015'den Sonraya Kalanlar</t>
  </si>
  <si>
    <t>GENEL TOPLAM (2015-2017)</t>
  </si>
  <si>
    <t>4734 sayılı Kamu İhale Kanunu kapsamında sari ihalesi yapılan projeler ve 2015-2017 döneminde bu projeler için taahhüt edilen ödemeler dipnot ile belirtilecektir.</t>
  </si>
  <si>
    <t>2012-2017</t>
  </si>
  <si>
    <t>2015-2015</t>
  </si>
  <si>
    <t>2011-2017</t>
  </si>
  <si>
    <t>2017</t>
  </si>
  <si>
    <t>TAV AN TEKLİFİ</t>
  </si>
  <si>
    <t>2014-2017</t>
  </si>
  <si>
    <t>İnşaat (Koşuyolları ve Tribünler Suni Çim Futbol sahası)</t>
  </si>
  <si>
    <t>Not:  2014 Yılında Projenin tamamlanabilmesi için 2.442.TL. ek ödenek talebinde bulunuldu  Kalkınma Bakanlığından .</t>
  </si>
  <si>
    <t>2017 YATIRIM TEKLİFİNİN</t>
  </si>
  <si>
    <t>GENEL TOPLAM (2013 + 2014 + 2015)</t>
  </si>
  <si>
    <t>TAVAN  TEKLİFİ</t>
  </si>
  <si>
    <t>Tablo- 4:   2015 YILI YATIRIM PROJELERİNİN STRATEJİK PLAN VE PERFORMANS PROGRAMI İLE İLİŞKİSİ</t>
  </si>
  <si>
    <t>(1) 2015 yılı yatırım projelerinin stratejik plan ve 2015 yılı performans programında yer alan ilgili amaç, hedef ve performans hedefi numaraları/kodları gösterilecektir.</t>
  </si>
  <si>
    <t>2014 YILI PROGRAM ÖDENEĞİ</t>
  </si>
  <si>
    <t>2014 YILI REVİZE ÖDENEĞİ</t>
  </si>
  <si>
    <t>No</t>
  </si>
  <si>
    <t>İstenilen Bilgi</t>
  </si>
  <si>
    <t>Doldurulacak Alan</t>
  </si>
  <si>
    <t>I. GENEL BİLGİLER</t>
  </si>
  <si>
    <t>Proje Adı</t>
  </si>
  <si>
    <t>Yatırım Kategorisi</t>
  </si>
  <si>
    <t>Seçenekler</t>
  </si>
  <si>
    <t>Seçilen</t>
  </si>
  <si>
    <t>Kamu Yatırım Programında Yer Alan Proje</t>
  </si>
  <si>
    <t>Özel Amaçlı Merkezi Programlardan (Köydes)</t>
  </si>
  <si>
    <t>Tamamı Yereldeki İdari Birimlerin Kaynaklarından</t>
  </si>
  <si>
    <t>Teşvik Belgeli Özel Sektör Yatırımı</t>
  </si>
  <si>
    <t>Uluslararası Kuruluşlardan (Dünya Bankası)</t>
  </si>
  <si>
    <t>Vatandaş - Devlet İşbirliği Kapsamında Yapılan</t>
  </si>
  <si>
    <t>Proje Uygulayıcısı Kuruluş Türü</t>
  </si>
  <si>
    <t>Üniversiteler</t>
  </si>
  <si>
    <t>Proje Uygulayıcısı Kuruluş</t>
  </si>
  <si>
    <t>Projenin Durumu</t>
  </si>
  <si>
    <t>Devam Eden Proje</t>
  </si>
  <si>
    <t>Proje No</t>
  </si>
  <si>
    <t>Proje Yeri</t>
  </si>
  <si>
    <t>(Birden Fazla Seçebilirsiniz)</t>
  </si>
  <si>
    <t>Beşiktaş</t>
  </si>
  <si>
    <t>Esenler</t>
  </si>
  <si>
    <t>Kadıköy</t>
  </si>
  <si>
    <t>Şişli</t>
  </si>
  <si>
    <t>Fatih</t>
  </si>
  <si>
    <t>Proje Türü</t>
  </si>
  <si>
    <t>Altyapı, Çevre Düzenlemesi</t>
  </si>
  <si>
    <t>Araştırma Geliştirme</t>
  </si>
  <si>
    <t xml:space="preserve">Bakım, Onarım, Tadilat </t>
  </si>
  <si>
    <t>Diğer</t>
  </si>
  <si>
    <t>Donanım, Yazılım</t>
  </si>
  <si>
    <t>Etüd Proje</t>
  </si>
  <si>
    <t>Hizmet Alımı</t>
  </si>
  <si>
    <t>İnşaat, Yapım</t>
  </si>
  <si>
    <t>Makine ve Teçhizat, Donatım</t>
  </si>
  <si>
    <t>Mal Alımı</t>
  </si>
  <si>
    <t>Proje Fikrinin Geliştirimesinde Uygulanan Yöntem</t>
  </si>
  <si>
    <t>İhtiyaç Analizi</t>
  </si>
  <si>
    <t>Olanak/Fırsat Etüdü</t>
  </si>
  <si>
    <t>Soru Analizi</t>
  </si>
  <si>
    <t>Fizibilitesi Varsa İşaretleyiniz</t>
  </si>
  <si>
    <t>Yok.</t>
  </si>
  <si>
    <t>II. UYGULAMA BİLGİLERİ</t>
  </si>
  <si>
    <t>Proje Özeti</t>
  </si>
  <si>
    <t>Projenin Önem Düzeyi</t>
  </si>
  <si>
    <t>1. Derece (Acil)</t>
  </si>
  <si>
    <t>2. Derece (Zorunlu)</t>
  </si>
  <si>
    <t>3. Derece (Faydalı)</t>
  </si>
  <si>
    <t>Projenin Tamamlanma Düzeyi</t>
  </si>
  <si>
    <t>1. Başlanmayan</t>
  </si>
  <si>
    <t>2. İhale Aşamasında</t>
  </si>
  <si>
    <t>3. Devam Eden (%1-25)</t>
  </si>
  <si>
    <t>4. Devam Eden (%26-50)</t>
  </si>
  <si>
    <t>5. Devam Eden (%51-75)</t>
  </si>
  <si>
    <t>6. Devam Eden (%76-99)</t>
  </si>
  <si>
    <t>7. Biten</t>
  </si>
  <si>
    <t>Projenin Süresi (Ay)</t>
  </si>
  <si>
    <t>12 Ay</t>
  </si>
  <si>
    <t>Projenin Başlama Tarihi</t>
  </si>
  <si>
    <t>Projenin Bitiş Tarihi</t>
  </si>
  <si>
    <t>III. MALİ BİLGİLERİ</t>
  </si>
  <si>
    <t>Toplam Proje Tutarı (TL.)</t>
  </si>
  <si>
    <t>Merkezi Bütçe (TL.)</t>
  </si>
  <si>
    <t>İç Kredi (TL.)</t>
  </si>
  <si>
    <t>Dış Kredi (TL.)</t>
  </si>
  <si>
    <t>Öz Kaynak (TL.)</t>
  </si>
  <si>
    <t>Hibe (TL.)</t>
  </si>
  <si>
    <t>Önceki Yıllar Toplam Harcama Tutarı (TL.)</t>
  </si>
  <si>
    <t>2016 Yılı Proje Teklif Tutarı (TL.)</t>
  </si>
  <si>
    <t>2017 Yılı Proje Teklif Tutarı (TL.)</t>
  </si>
  <si>
    <t>Gelişme Ekseni</t>
  </si>
  <si>
    <t>2.2.1. NİTELİKLİ İNSAN, GÜÇLÜ TOPLUM</t>
  </si>
  <si>
    <t>Alt Gelişme Ekseni</t>
  </si>
  <si>
    <t>Politik Önceliği</t>
  </si>
  <si>
    <t>Tedbirler</t>
  </si>
  <si>
    <t>V. DİĞER BİLGİLERİ</t>
  </si>
  <si>
    <t>İlişkili Olduğu Bölgesel Plan</t>
  </si>
  <si>
    <t>Doğu Anadolu Projesi</t>
  </si>
  <si>
    <t>Doğu Karadeniz Bölgesel Gelişme Planı</t>
  </si>
  <si>
    <t>İlgisi Yoktur</t>
  </si>
  <si>
    <t>Yeşilırmak Havza Gelişim Projesi</t>
  </si>
  <si>
    <t>Zonguldak, Bartın Karabük Bölgesel Gelişim Projesi</t>
  </si>
  <si>
    <t>Sektörü</t>
  </si>
  <si>
    <t>Diğer Kamu Hizmetleri</t>
  </si>
  <si>
    <t>Eğitim</t>
  </si>
  <si>
    <t>Enerji</t>
  </si>
  <si>
    <t>Haberleşme</t>
  </si>
  <si>
    <t>İmalat</t>
  </si>
  <si>
    <t>Konut</t>
  </si>
  <si>
    <t>Kültür</t>
  </si>
  <si>
    <t>Madencilik</t>
  </si>
  <si>
    <t>Sağlık</t>
  </si>
  <si>
    <t>Tarım</t>
  </si>
  <si>
    <t>Turizm</t>
  </si>
  <si>
    <t>Ulaştırma</t>
  </si>
  <si>
    <t>Diğer Kamu Hizmetleri Sektörü</t>
  </si>
  <si>
    <t>Belediye Hizmetleri</t>
  </si>
  <si>
    <t>Çevre</t>
  </si>
  <si>
    <t>Esnaf, Sanat ve K.Sanayi</t>
  </si>
  <si>
    <t>Genel İdare</t>
  </si>
  <si>
    <t>Güvenlik Hizmetleri</t>
  </si>
  <si>
    <t>Harita-Tapu-Kadastro</t>
  </si>
  <si>
    <t>İçme Suyu</t>
  </si>
  <si>
    <t>Kanalizasyon</t>
  </si>
  <si>
    <t>Kırsal Alan Planlaması</t>
  </si>
  <si>
    <t>Sosyal Hizmetler ve Yardımlar</t>
  </si>
  <si>
    <t>Teknolojik Araştırma</t>
  </si>
  <si>
    <t>Ticaret Hizmetleri</t>
  </si>
  <si>
    <t>Yerleşme-Şehirleşme</t>
  </si>
  <si>
    <t>Hedef Kitlesi</t>
  </si>
  <si>
    <t>Yıldız Teknik Üniversitesinin Akademik ve İdari Personelleri ile Öğrencileri.</t>
  </si>
  <si>
    <t>Yıllık Potansiyel Yaralanıcı Sayısı</t>
  </si>
  <si>
    <t>Ekonomik Ömrü (Yıl)</t>
  </si>
  <si>
    <t>10 Yıl</t>
  </si>
  <si>
    <r>
      <t>NOT:</t>
    </r>
    <r>
      <rPr>
        <b/>
        <sz val="10"/>
        <color indexed="12"/>
        <rFont val="Arial Tur"/>
        <family val="0"/>
      </rPr>
      <t xml:space="preserve"> Bu tablo her yatırım proje numarası olan projeler için ayrı ayrı doldurulacaktır.</t>
    </r>
  </si>
  <si>
    <t>Üniversite dış kaynaklardan alınan Araştırma Projelerinin (SANTEZ, TÜBİTAK, DPT vb.) artırılmasını sağlamak.</t>
  </si>
  <si>
    <t>Disiplinlerarası yeni bir bölüm, fakülte veya araştırma enstitüsü kurmak</t>
  </si>
  <si>
    <t>Davutpaşa kampüs projesinin sürekli ve hızlı bir şekilde tamamlanmasını sağlamak.</t>
  </si>
  <si>
    <t>Yıldız merkez kampüs ve kongre merkezi projesini hızlı ve tarihi dokuya uygun şekilde gerçekleştirmek.</t>
  </si>
  <si>
    <t>YAYIN ALIMI</t>
  </si>
  <si>
    <t>Yayın Alımları</t>
  </si>
  <si>
    <t>Küt. Yay. Alm.</t>
  </si>
  <si>
    <t>2018 YATIRIM TEKLİFİ</t>
  </si>
  <si>
    <t>2015 SONUNA KADAR TAHMİNİ KÜMÜLATİF HARCAMA</t>
  </si>
  <si>
    <t>2018 YATIRIM TEKLİFİNİN</t>
  </si>
  <si>
    <t>2018</t>
  </si>
  <si>
    <t>YAYIN ALIMLARI</t>
  </si>
  <si>
    <t>2018 Yılı Proje Teklif Tutarı (TL.)</t>
  </si>
  <si>
    <t>IV. 2015 YILI PROGRAM BİLGİLERİ (2015 Yılı Program Metnine www.stg.yildiz.edu.tr Adresinde Duyurularda Bulabilirsiniz)</t>
  </si>
  <si>
    <r>
      <t xml:space="preserve">TABLO-1: 2016 - 2018 DÖNEMİ YATIRIM TEKLİFLERİ ÖZET TABLOSU </t>
    </r>
    <r>
      <rPr>
        <b/>
        <sz val="14"/>
        <color indexed="10"/>
        <rFont val="Arial Tur"/>
        <family val="0"/>
      </rPr>
      <t>(TAVAN TEKLİFİ)</t>
    </r>
  </si>
  <si>
    <t>2016 Yılı Fiyatlarıyla, Bin TL.</t>
  </si>
  <si>
    <t>2016 YILI YATIRIM TEKLİFİ</t>
  </si>
  <si>
    <t>2018 YILI YATIRIM TEKLİFİ (Toplam)</t>
  </si>
  <si>
    <t xml:space="preserve">     a) 2016'de Bitenler</t>
  </si>
  <si>
    <r>
      <t xml:space="preserve">2016 - 2018 YILLARI YATIRIM TEKLİFLERİ </t>
    </r>
    <r>
      <rPr>
        <b/>
        <sz val="12"/>
        <color indexed="10"/>
        <rFont val="Arial Tur"/>
        <family val="0"/>
      </rPr>
      <t>(KURUM TEKLİFİ)</t>
    </r>
  </si>
  <si>
    <t>YILSONU KESİN GERÇEKLEŞME</t>
  </si>
  <si>
    <t>2015 YILI PROGRAM ÖDENEĞİ</t>
  </si>
  <si>
    <t>2015 YILI REVİZE ÖDENEĞİ</t>
  </si>
  <si>
    <t>TAVAN TEKLFİ</t>
  </si>
  <si>
    <t xml:space="preserve"> TAVAN TEKLİFİ</t>
  </si>
  <si>
    <t>(1) 2016 yılı yatırım projelerinin stratejik plan ve 2016 yılı performans programında yer alan ilgili amaç, hedef ve performans hedefi numaraları/kodları gösterilecektir.</t>
  </si>
  <si>
    <t>TABLO-5: 2014 VE 2015 YILLARI YATIRIM ÖDENEK VE HARCAMALARI</t>
  </si>
  <si>
    <r>
      <t xml:space="preserve">TABLO-1: 2016 - 2018 DÖNEMİ YATIRIM TEKLİFLERİ ÖZET TABLOSU </t>
    </r>
    <r>
      <rPr>
        <b/>
        <sz val="12"/>
        <color indexed="10"/>
        <rFont val="Arial Tur"/>
        <family val="0"/>
      </rPr>
      <t>(KURUM TEKLİFİ)</t>
    </r>
  </si>
  <si>
    <r>
      <t xml:space="preserve">TABLO-2: YATIRIM PROJELERİ LİSTESİ (2017 - 2019) </t>
    </r>
    <r>
      <rPr>
        <b/>
        <sz val="14"/>
        <color indexed="10"/>
        <rFont val="Arial Tur"/>
        <family val="0"/>
      </rPr>
      <t>(TAVAN TEKLİFİ)</t>
    </r>
  </si>
  <si>
    <t>2017, Yılı Fiyatlarıyla, Bin TL.</t>
  </si>
  <si>
    <t>2016 SONUNA KADAR TAHMİNİ KÜMÜLATİF  HARCAMA</t>
  </si>
  <si>
    <t>2019 YATIRIM TEKLİFİ</t>
  </si>
  <si>
    <t>GENEL TOPLAM (2017-2019)</t>
  </si>
  <si>
    <t>2019</t>
  </si>
  <si>
    <r>
      <t xml:space="preserve">TABLO-2: YATIRIM PROJELERİ LİSTESİ (2017 - 2019) </t>
    </r>
    <r>
      <rPr>
        <b/>
        <sz val="14"/>
        <color indexed="10"/>
        <rFont val="Arial Tur"/>
        <family val="0"/>
      </rPr>
      <t>(KURUM TEKLİFİ)</t>
    </r>
  </si>
  <si>
    <t>4734 sayılı Kamu İhale Kanunu kapsamında sari ihalesi yapılan projeler ve 2017-2019 döneminde bu projeler için taahhüt edilen ödemeler dipnot ile belirtilecektir.</t>
  </si>
  <si>
    <t>Tablo- 4:   2017 YILI YATIRIM PROJELERİNİN STRATEJİK PLAN VE PERFORMANS PROGRAMI İLE İLİŞKİSİ</t>
  </si>
  <si>
    <t>2016 YILI REVİZE ÖDENEĞİ</t>
  </si>
  <si>
    <t>2016 YIL SONU HARCAMA TAHMİNİ</t>
  </si>
  <si>
    <t>2016 YILI PROGRAM ÖDENEĞİ</t>
  </si>
  <si>
    <t>NOT YILSONU HARCAMA  TAHMİNİ DOLDURULACAKTIR.  ( 2016 Yılı Harcama Planlaması Yapılarak)</t>
  </si>
  <si>
    <t>2016 YILI YATIRIM PROGRAMINA TEKLİF EDİLECEK PROJE BİLGİLERİ</t>
  </si>
  <si>
    <t xml:space="preserve">Muhtelif İşler Projesi ( Makine Teçhizat Alımı   Bilgisyar Program ve Taşıt Alımları  </t>
  </si>
  <si>
    <r>
      <t>Muhtelif İşler Projesi kapsamında Üniversitemizin Fakülte, Enstitü, Yüksekokulları ile İdari Birimlerinin ihtiyacı olan; ses ve ışık sistemi, güvenlik kamerası sistemleri, büro, misafir, makam ve konferans salonu koltukları, yazı tahtası, akıllı tahta, öğrenci sırası, sandalye, perde, arşiv dolabı, Atatürk Resmi, fotokopi, yazıcı, scanner, faks, telefon makine ve santralleri, evrak imha makinesi, projeksiyon cihazı, projeksiyon perdesi, muhtelif laboratuvar cihazları, salon ve duvar tipi klimalar, merkez matbaa için baskı makinaları, muhtelif  laboratuvarlarda kullanılan hammaddeler, masa, dolap, sıra gibi malzeme üretiminde kullanılmak üzere muhtelif marangoz malzemeleri, merkez matbaanın baskı işlerinde ve birimlerde kullanılmak üzere muhtelif kağıt malzemeleri, masa, dolap, sıra gibi malzeme üretiminde kullanılmak üzere muhtelif demir ve hırdavat malzemeleri, baskı makinelerinin toner ve mürekkeplerinin alımları, jenaratör, yangın alarm sistemi, konteyner, tamir işleri için avadanlık malzeme, bahçe malzemesi gereçleri, Türkçe dilde basılı kitap ve muhtelif demirbaş cihaz alımları yapılması planlanmaktadır. Ayrıca mevcut eski model taşıt araçlarının büyük bakım ve onarımlarının yapılması, jenaratör bakım onarımları planlanmaktadır. Üniversitemizin Fakülte, Enstitü, Yüksekokulları ile İdari Birimlerinin ihtiyacı olan; bilgisayar, notebook, switch, server, kablosuz erişim ve sunucu sistemleri alımları, muhtelif fakülte, BAP, evrak takip, mobil imza yazılımlarının alınması, satınalma programı lisans güncellenmesinin yapılması, microsoft, adobe ve SPSS lisans bedellerinin ödenmesi planlanmaktadır</t>
    </r>
    <r>
      <rPr>
        <b/>
        <sz val="12"/>
        <rFont val="Times New Roman"/>
        <family val="1"/>
      </rPr>
      <t xml:space="preserve"> </t>
    </r>
    <r>
      <rPr>
        <b/>
        <i/>
        <sz val="12"/>
        <rFont val="Times New Roman"/>
        <family val="1"/>
      </rPr>
      <t>Sağlık Kültür Daire Başkanlığı bünyesinde bulunan öğrenci yurtları, öğrenci kulupleri ve misafirhanelerin çeşitli mefruşat ve demirbaş alımlarının yapılması .Öğrenci ve personel yemekhanesine çeşitli teçhizatların alınması  Merkez ve Davutpaşa kampüslerinde buunan sağlık Merkezlerimiz(Revir ) için çeşitli sağlık cıhazlarının al</t>
    </r>
    <r>
      <rPr>
        <i/>
        <sz val="12"/>
        <rFont val="Times New Roman"/>
        <family val="1"/>
      </rPr>
      <t xml:space="preserve">ınması için teklif edilmiştir. </t>
    </r>
  </si>
  <si>
    <t>Öz Kaynak (TL.) ÖZGELİR SKS</t>
  </si>
  <si>
    <r>
      <rPr>
        <b/>
        <sz val="10"/>
        <color indexed="10"/>
        <rFont val="Arial Tur"/>
        <family val="0"/>
      </rPr>
      <t>2.2.1.1. EĞİTİM
2.2.1.9. SOSYAL KORUMA</t>
    </r>
    <r>
      <rPr>
        <b/>
        <sz val="10"/>
        <rFont val="Arial Tur"/>
        <family val="0"/>
      </rPr>
      <t xml:space="preserve">                                                                           </t>
    </r>
    <r>
      <rPr>
        <b/>
        <sz val="10"/>
        <color indexed="17"/>
        <rFont val="Arial Tur"/>
        <family val="0"/>
      </rPr>
      <t>2.2.1.10 KÜLTÜR VE SANAT</t>
    </r>
    <r>
      <rPr>
        <b/>
        <sz val="10"/>
        <rFont val="Arial Tur"/>
        <family val="0"/>
      </rPr>
      <t xml:space="preserve">                                                                   </t>
    </r>
    <r>
      <rPr>
        <b/>
        <sz val="10"/>
        <color indexed="12"/>
        <rFont val="Arial Tur"/>
        <family val="0"/>
      </rPr>
      <t xml:space="preserve">Kalkınma Planı p.145 </t>
    </r>
    <r>
      <rPr>
        <b/>
        <sz val="10"/>
        <rFont val="Arial Tur"/>
        <family val="0"/>
      </rPr>
      <t xml:space="preserve">Okul türlerinin azaltıldığı, programlar arası esnek geçişlerin olduğu, öğrencilerin ruhsal ve fiziksel gelişimleri ile becerilerini 
artırmaya yönelik sportif, sanatsal ve kültürel aktivitelerin daha fazla yer aldığı, bilgi ve iletişim teknolojilerine entegre olmuş bir müfredatın bulunduğu, sınav odaklı olmayan, bireysel farklılıkları gözeten bir dönüşüm programı uygulanacaktır. (Kalkınma Planı p.145)                    </t>
    </r>
    <r>
      <rPr>
        <b/>
        <sz val="10"/>
        <color indexed="12"/>
        <rFont val="Arial Tur"/>
        <family val="0"/>
      </rPr>
      <t xml:space="preserve">Kalkınma Planı p.157 </t>
    </r>
    <r>
      <rPr>
        <b/>
        <sz val="10"/>
        <rFont val="Arial Tur"/>
        <family val="0"/>
      </rPr>
      <t xml:space="preserve">Örgün ve yaygın eğitim kurumlarında bilgi ve iletişim teknolojisi altyapısı geliştirilecek, öğrenci ve öğretmenlerin bu teknolojileri kullanma yetkinlikleri artırılacaktır. (Kalkınma Planı p.157)
</t>
    </r>
    <r>
      <rPr>
        <b/>
        <sz val="10"/>
        <color indexed="12"/>
        <rFont val="Arial Tur"/>
        <family val="0"/>
      </rPr>
      <t xml:space="preserve"> (Kalkınma Planı p.161</t>
    </r>
    <r>
      <rPr>
        <b/>
        <sz val="10"/>
        <rFont val="Arial Tur"/>
        <family val="0"/>
      </rPr>
      <t xml:space="preserve">) sistemi, hesap verebilirlik temelinde özerklik, performans odaklılık, ihtisaslaşma ve çeşitlilik ilkeleri çerçevesinde kalite odaklı rekabetçi bir yapıya dönüştürülecektir. (Kalkınma Planı p.161)                                                                                                        </t>
    </r>
    <r>
      <rPr>
        <b/>
        <sz val="10"/>
        <color indexed="12"/>
        <rFont val="Arial Tur"/>
        <family val="0"/>
      </rPr>
      <t>Kalkınma Planı p.268</t>
    </r>
    <r>
      <rPr>
        <b/>
        <sz val="10"/>
        <rFont val="Arial Tur"/>
        <family val="0"/>
      </rPr>
      <t xml:space="preserve"> Gençlerin sosyal hayatta ve karar alma mekanizmalarında daha aktif rol almaları sağlanacak, hareketlilik programları özellikle dezavantajlı gençlerin katılımını artıracak biçimde genişletilip çeşitlendirilecektir. (Kalkınma Planı p.268                              </t>
    </r>
    <r>
      <rPr>
        <b/>
        <sz val="10"/>
        <color indexed="12"/>
        <rFont val="Arial Tur"/>
        <family val="0"/>
      </rPr>
      <t xml:space="preserve">Kalkınma Planı p.282 </t>
    </r>
    <r>
      <rPr>
        <b/>
        <sz val="10"/>
        <rFont val="Arial Tur"/>
        <family val="0"/>
      </rPr>
      <t>Sosyal hizmet ve yardım alanında nitelikli personel eksikliği giderilecek, aile yanında bakımı destekleyen modeller geliştirilecek, kurum bakımı hizmetlerinin standart ve niteliği iyileştirilecektir. (Kalkınma Planı  p.282)</t>
    </r>
  </si>
  <si>
    <r>
      <rPr>
        <b/>
        <sz val="10"/>
        <color indexed="12"/>
        <rFont val="Arial Tur"/>
        <family val="0"/>
      </rPr>
      <t>Tedbir 7 Politika Önceliği</t>
    </r>
    <r>
      <rPr>
        <b/>
        <sz val="10"/>
        <rFont val="Arial Tur"/>
        <family val="0"/>
      </rPr>
      <t xml:space="preserve"> Okullarda öğrenciler kültür, sanat ve spor faaliyetlerine yönlendirilecek ve seçtikleri sosyal etkinlikleri yürütmek üzere eğitim materyalleriyle donatılmış çalışma alanları oluşturulacaktır. Şiddet nedenleri, iletişim yöntemleri gibi konularda bilgilendirme çalışmaları yapılacak, eğitim kurumları yönetici ve öğretmenleri şiddet ve şiddete kaynaklık eden hususlarda hizmet içi eğitimlerden geçirilecektir. Eğitim alanlarında güvenlik önlemleri artırılacaktır. Öğrencilerin ruhen ve bedenen sağlıklı gelişimi ile bunun akademik başarı üzerindeki etkisine ilişkin başta velilere olmak üzere sürekli bilgilendirme yapılacaktır</t>
    </r>
    <r>
      <rPr>
        <b/>
        <sz val="10"/>
        <color indexed="12"/>
        <rFont val="Arial Tur"/>
        <family val="0"/>
      </rPr>
      <t xml:space="preserve">                                                         Tedbir 11 Politika Önceliği</t>
    </r>
    <r>
      <rPr>
        <b/>
        <sz val="10"/>
        <rFont val="Arial Tur"/>
        <family val="0"/>
      </rPr>
      <t xml:space="preserve">Ulusal düzeyde izleme ve değerlendirme sistemleri geliştirilecektir. Bu kapsamda beklenen sonuçlar ve verimlilik artışı için düzenli değerlendirmeler yapılacak, potansiyel eksiklikler erken tespit edilecektir. Her okul için altyapıdan, öğretmen eğitimlerine kadar girdi ve çıktıları içeren okul karnelerinin oluşturulmasıyla izleme ve değerlendirme mekanizmaları kurulması ve toplumun kullanımına geniş ölçüde bilgi sunulması sağlanacaktır. </t>
    </r>
    <r>
      <rPr>
        <b/>
        <sz val="10"/>
        <color indexed="10"/>
        <rFont val="Arial Tur"/>
        <family val="0"/>
      </rPr>
      <t xml:space="preserve">
</t>
    </r>
    <r>
      <rPr>
        <b/>
        <sz val="10"/>
        <color indexed="12"/>
        <rFont val="Arial Tur"/>
        <family val="0"/>
      </rPr>
      <t>Tedbir 24 Politika Önceliği</t>
    </r>
    <r>
      <rPr>
        <b/>
        <sz val="10"/>
        <rFont val="Arial Tur"/>
        <family val="0"/>
      </rPr>
      <t xml:space="preserve">Üniversite yönetimi, özerklik ve hesap verebilirlik temelinde yeniden örgütlendirilecek ve bu doğrultuda yeni bir Yükseköğretim Kanunu hazırlanacaktır.
</t>
    </r>
    <r>
      <rPr>
        <b/>
        <sz val="10"/>
        <color indexed="12"/>
        <rFont val="Arial Tur"/>
        <family val="0"/>
      </rPr>
      <t>Tedbir 85 Politika Önceliği</t>
    </r>
    <r>
      <rPr>
        <b/>
        <sz val="10"/>
        <rFont val="Arial Tur"/>
        <family val="0"/>
      </rPr>
      <t xml:space="preserve">  Gençlerin kişisel ve sosyal gelişimine katkı sağlamak amacıyla düzenlenen eğitim faaliyetlerinin, rehberlik hizmetlerinin ve gençlik alanında yapılan inceleme ve araştırmaların sayısı ve kalitesi artırılacaktır                                                                     </t>
    </r>
    <r>
      <rPr>
        <b/>
        <sz val="10"/>
        <color indexed="12"/>
        <rFont val="Arial Tur"/>
        <family val="0"/>
      </rPr>
      <t>Tedbir 101 Politika Önceliği</t>
    </r>
    <r>
      <rPr>
        <b/>
        <sz val="10"/>
        <rFont val="Arial Tur"/>
        <family val="0"/>
      </rPr>
      <t xml:space="preserve">Fiziki çevre şartlarının engellilere uygun hale getirilmesi hususundaki kanuni sürenin 2015 yılında sona erecek olması nedeniyle bu konudaki çalışmalara hız verilmesi ve oluşturulan Erişilebilirlik Eylem Planı kapsamındaki eylemlerin bir an önce hayata geçirilmesi gerekmektedir </t>
    </r>
  </si>
  <si>
    <r>
      <rPr>
        <b/>
        <sz val="10"/>
        <color indexed="12"/>
        <rFont val="Arial Tur"/>
        <family val="0"/>
      </rPr>
      <t xml:space="preserve">Tedbir 7.  </t>
    </r>
    <r>
      <rPr>
        <b/>
        <sz val="10"/>
        <rFont val="Arial Tur"/>
        <family val="0"/>
      </rPr>
      <t xml:space="preserve">Başta şiddet olmak üzere eğitim kurumlarında disiplin sorunlarının giderilmesine yönelik olarak bilgilendirme ve hizmet içi eğitim faaliyetleri ile güvenlik önlemleri artırılacaktır.                                    </t>
    </r>
    <r>
      <rPr>
        <b/>
        <sz val="10"/>
        <color indexed="12"/>
        <rFont val="Arial Tur"/>
        <family val="0"/>
      </rPr>
      <t xml:space="preserve">Tedbir 11 </t>
    </r>
    <r>
      <rPr>
        <b/>
        <sz val="10"/>
        <rFont val="Arial Tur"/>
        <family val="0"/>
      </rPr>
      <t xml:space="preserve">Teknolojinin eğitime entegrasyonu konusunda nitel ve nicel göstergeler geliştirilerek etki değerlendirmesi yapılacaktır. 
</t>
    </r>
    <r>
      <rPr>
        <b/>
        <sz val="10"/>
        <color indexed="12"/>
        <rFont val="Arial Tur"/>
        <family val="0"/>
      </rPr>
      <t xml:space="preserve">Tedbir 24. </t>
    </r>
    <r>
      <rPr>
        <b/>
        <sz val="10"/>
        <rFont val="Arial Tur"/>
        <family val="0"/>
      </rPr>
      <t>Üniversite yönetimi, üniversitelerin idari ve mali özerkliğini sağlayacak şekilde yeniden yapılandırılacaktır.</t>
    </r>
    <r>
      <rPr>
        <b/>
        <sz val="10"/>
        <color indexed="10"/>
        <rFont val="Arial Tur"/>
        <family val="0"/>
      </rPr>
      <t xml:space="preserve">
</t>
    </r>
    <r>
      <rPr>
        <b/>
        <sz val="10"/>
        <color indexed="12"/>
        <rFont val="Arial Tur"/>
        <family val="0"/>
      </rPr>
      <t xml:space="preserve">Tedbir 85. </t>
    </r>
    <r>
      <rPr>
        <b/>
        <sz val="10"/>
        <rFont val="Arial Tur"/>
        <family val="0"/>
      </rPr>
      <t xml:space="preserve">Gençliğin kişisel ve sosyal gelişimine katkı sağlamak amacıyla düzenlenen programlar ile faaliyetlerin sayısı ve kalitesi artırılacaktır.                                                                                                   </t>
    </r>
    <r>
      <rPr>
        <b/>
        <sz val="10"/>
        <color indexed="12"/>
        <rFont val="Arial Tur"/>
        <family val="0"/>
      </rPr>
      <t>Tedbir 94</t>
    </r>
    <r>
      <rPr>
        <b/>
        <sz val="10"/>
        <rFont val="Arial Tur"/>
        <family val="0"/>
      </rPr>
      <t xml:space="preserve">  Engellilerin ekonomik ve sosyal hayata katılımlarının artırılması için sosyal ve fiziki çevre şartlarının iyileştirilmesine yönelik çalışmalar hızlandırılacaktır.                                                                          </t>
    </r>
    <r>
      <rPr>
        <b/>
        <sz val="10"/>
        <color indexed="12"/>
        <rFont val="Arial Tur"/>
        <family val="0"/>
      </rPr>
      <t xml:space="preserve">Tedbir 101. </t>
    </r>
    <r>
      <rPr>
        <b/>
        <sz val="10"/>
        <rFont val="Arial Tur"/>
        <family val="0"/>
      </rPr>
      <t xml:space="preserve">Engellilerin ekonomik ve sosyal hayata katılımlarının artırılması için sosyal ve fiziki çevre şartlarının iyileştirilmesine yönelik çalışmalar hızlandırılacaktır.
</t>
    </r>
  </si>
  <si>
    <t>2017 YILI YATIRIM PROGRAMINA TEKLİF EDİLECEK PROJE BİLGİLERİ</t>
  </si>
  <si>
    <t>2016-2016</t>
  </si>
  <si>
    <t>Kütüphane Yayın Alımı</t>
  </si>
  <si>
    <t>Yabancı Dilde Basılı Kitap Alımı</t>
  </si>
  <si>
    <t>06.1.6.03                                Elektronik Ortamda Yayın Alımları</t>
  </si>
  <si>
    <t>Elektronik Veritabanı Alımı</t>
  </si>
  <si>
    <r>
      <t xml:space="preserve">2017 YATIRIM TEKLİFLERİ TABLOSU </t>
    </r>
    <r>
      <rPr>
        <b/>
        <sz val="14"/>
        <color indexed="10"/>
        <rFont val="Arial Tur"/>
        <family val="0"/>
      </rPr>
      <t>(KURUM TEKLİFİ)</t>
    </r>
  </si>
  <si>
    <t>2017 Yılı Fiyatlarıyla, Bin TL.</t>
  </si>
  <si>
    <t>2016 SONUNA KADAR TAHMİNİ KÜMÜLATİF HARCAMA</t>
  </si>
  <si>
    <t>2017 YATIRIM TEKLİFLERİNİN İLAVE ÖDENEK İHTİYAÇ TABLOSU</t>
  </si>
  <si>
    <r>
      <t xml:space="preserve">YILDIZ TEKNİK ÜNİVERSİTESİ 2017 - 2019 YATIRIM TEKLİFLERİ </t>
    </r>
    <r>
      <rPr>
        <b/>
        <sz val="14"/>
        <color indexed="10"/>
        <rFont val="Arial"/>
        <family val="2"/>
      </rPr>
      <t>(KURUM TEKLİFİ)</t>
    </r>
  </si>
  <si>
    <t>2019 YATIRIM TEKLİFİNİN</t>
  </si>
  <si>
    <t>IV. 2016 YILI PROGRAM BİLGİLERİ (2016 Yılı Program Metnine www.stg.yildiz.edu.tr Adresinde Duyurularda Bulabilirsiniz)</t>
  </si>
  <si>
    <t>NOT: Kurum Teklifli  Doldurulacak ( Proje için İhtiyac duyulan   miktar Kurum teklifi olarak yazılacaktır.</t>
  </si>
  <si>
    <t xml:space="preserve">     </t>
  </si>
  <si>
    <t xml:space="preserve">NOT:  *Harcama kalemi bazında  ekonomik 4 duzey kurum teklifleri ( Proje için İhtiyac duyulan Ödenek Dağılımı Yapılacak ) </t>
  </si>
  <si>
    <t xml:space="preserve">         * Belirlenen tavan teklif Ödeneği İhtiyac duyulan Harcama kalemlerine dağılımları yapılaaktır.</t>
  </si>
  <si>
    <t xml:space="preserve">NOT:  Projeler için  İhtiyaç duyulan   Ödenekler ( Kurum Teklifleri) yazılacaktır. </t>
  </si>
  <si>
    <t>NOT: Belirlenen Tavan teklif yazılacaktır.</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</si>
</sst>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000000"/>
    <numFmt numFmtId="181" formatCode="0.000000"/>
    <numFmt numFmtId="182" formatCode="_-* #,##0\ _T_L_-;\-* #,##0\ _T_L_-;_-* &quot;-&quot;??\ _T_L_-;_-@_-"/>
    <numFmt numFmtId="183" formatCode="\(#,##0\)"/>
    <numFmt numFmtId="184" formatCode="\%0.0"/>
    <numFmt numFmtId="185" formatCode="0.0000000000"/>
    <numFmt numFmtId="186" formatCode="0.000000000"/>
    <numFmt numFmtId="187" formatCode="###\ 000"/>
    <numFmt numFmtId="188" formatCode="#,##0.000"/>
    <numFmt numFmtId="189" formatCode="0.0000000\ \ "/>
    <numFmt numFmtId="190" formatCode="###\ ###\ \ "/>
    <numFmt numFmtId="191" formatCode="###\ ###\ ###\ "/>
    <numFmt numFmtId="192" formatCode="###\ ###\ ###\ \ "/>
    <numFmt numFmtId="193" formatCode="&quot;Evet&quot;;&quot;Evet&quot;;&quot;Hayır&quot;"/>
    <numFmt numFmtId="194" formatCode="&quot;Doğru&quot;;&quot;Doğru&quot;;&quot;Yanlış&quot;"/>
    <numFmt numFmtId="195" formatCode="&quot;Açık&quot;;&quot;Açık&quot;;&quot;Kapalı&quot;"/>
    <numFmt numFmtId="196" formatCode="###\ ###\ \ \ \ \ \ "/>
    <numFmt numFmtId="197" formatCode="###\ ###"/>
    <numFmt numFmtId="198" formatCode="0.0"/>
    <numFmt numFmtId="199" formatCode="###\ ###\ \ \ "/>
    <numFmt numFmtId="200" formatCode="[$-41F]dd\ mmmm\ yyyy\ dddd"/>
    <numFmt numFmtId="201" formatCode="#,##0.00\ &quot;TL&quot;"/>
    <numFmt numFmtId="202" formatCode="00.00"/>
    <numFmt numFmtId="203" formatCode="#,##0.0000"/>
    <numFmt numFmtId="204" formatCode="#,##0.0"/>
    <numFmt numFmtId="205" formatCode="[$¥€-2]\ #,##0.00_);[Red]\([$€-2]\ #,##0.00\)"/>
  </numFmts>
  <fonts count="105">
    <font>
      <sz val="10"/>
      <name val="Arial"/>
      <family val="0"/>
    </font>
    <font>
      <b/>
      <sz val="9"/>
      <name val="Arial"/>
      <family val="2"/>
    </font>
    <font>
      <sz val="7"/>
      <name val="Arial"/>
      <family val="2"/>
    </font>
    <font>
      <b/>
      <sz val="10"/>
      <name val="Arial"/>
      <family val="2"/>
    </font>
    <font>
      <b/>
      <sz val="12"/>
      <name val="Arial Tur"/>
      <family val="0"/>
    </font>
    <font>
      <sz val="8"/>
      <name val="Arial"/>
      <family val="2"/>
    </font>
    <font>
      <b/>
      <sz val="12"/>
      <name val="Arial"/>
      <family val="2"/>
    </font>
    <font>
      <u val="single"/>
      <sz val="10"/>
      <color indexed="12"/>
      <name val="Arial"/>
      <family val="2"/>
    </font>
    <font>
      <u val="single"/>
      <sz val="10"/>
      <color indexed="36"/>
      <name val="Arial"/>
      <family val="2"/>
    </font>
    <font>
      <b/>
      <sz val="14"/>
      <name val="Arial Tur"/>
      <family val="0"/>
    </font>
    <font>
      <sz val="12"/>
      <name val="Arial Tur"/>
      <family val="0"/>
    </font>
    <font>
      <b/>
      <sz val="11"/>
      <name val="Arial Tur"/>
      <family val="0"/>
    </font>
    <font>
      <sz val="11"/>
      <name val="Arial"/>
      <family val="2"/>
    </font>
    <font>
      <b/>
      <sz val="10"/>
      <name val="Arial Tur"/>
      <family val="2"/>
    </font>
    <font>
      <b/>
      <sz val="10"/>
      <color indexed="10"/>
      <name val="Arial"/>
      <family val="2"/>
    </font>
    <font>
      <b/>
      <sz val="14"/>
      <name val="Arial"/>
      <family val="2"/>
    </font>
    <font>
      <sz val="11"/>
      <name val="Arial Tur"/>
      <family val="0"/>
    </font>
    <font>
      <b/>
      <sz val="11"/>
      <color indexed="12"/>
      <name val="Arial Tur"/>
      <family val="0"/>
    </font>
    <font>
      <b/>
      <sz val="10"/>
      <color indexed="12"/>
      <name val="Arial Tur"/>
      <family val="0"/>
    </font>
    <font>
      <sz val="10"/>
      <name val="Arial Tur"/>
      <family val="0"/>
    </font>
    <font>
      <b/>
      <sz val="11"/>
      <color indexed="14"/>
      <name val="Arial Tur"/>
      <family val="0"/>
    </font>
    <font>
      <b/>
      <sz val="10"/>
      <color indexed="10"/>
      <name val="Arial Tur"/>
      <family val="0"/>
    </font>
    <font>
      <sz val="10"/>
      <color indexed="10"/>
      <name val="Arial Tur"/>
      <family val="0"/>
    </font>
    <font>
      <b/>
      <sz val="14"/>
      <color indexed="10"/>
      <name val="Arial Tur"/>
      <family val="0"/>
    </font>
    <font>
      <sz val="14"/>
      <name val="Arial Tur"/>
      <family val="0"/>
    </font>
    <font>
      <b/>
      <sz val="10"/>
      <color indexed="14"/>
      <name val="Arial Tur"/>
      <family val="0"/>
    </font>
    <font>
      <b/>
      <sz val="11"/>
      <color indexed="10"/>
      <name val="Arial Tur"/>
      <family val="0"/>
    </font>
    <font>
      <sz val="10"/>
      <color indexed="10"/>
      <name val="Arial"/>
      <family val="2"/>
    </font>
    <font>
      <sz val="14"/>
      <name val="Arial"/>
      <family val="2"/>
    </font>
    <font>
      <b/>
      <vertAlign val="superscript"/>
      <sz val="10"/>
      <name val="Arial"/>
      <family val="2"/>
    </font>
    <font>
      <b/>
      <sz val="7"/>
      <name val="Arial"/>
      <family val="2"/>
    </font>
    <font>
      <b/>
      <sz val="14"/>
      <color indexed="10"/>
      <name val="Arial"/>
      <family val="2"/>
    </font>
    <font>
      <b/>
      <sz val="12"/>
      <color indexed="10"/>
      <name val="Arial Tur"/>
      <family val="0"/>
    </font>
    <font>
      <b/>
      <sz val="14"/>
      <name val="Verdana"/>
      <family val="2"/>
    </font>
    <font>
      <sz val="10"/>
      <name val="Verdana"/>
      <family val="2"/>
    </font>
    <font>
      <b/>
      <sz val="12"/>
      <name val="Verdana"/>
      <family val="2"/>
    </font>
    <font>
      <b/>
      <sz val="10"/>
      <color indexed="12"/>
      <name val="Verdana"/>
      <family val="2"/>
    </font>
    <font>
      <b/>
      <sz val="10"/>
      <name val="Verdana"/>
      <family val="2"/>
    </font>
    <font>
      <b/>
      <sz val="16"/>
      <color indexed="12"/>
      <name val="Verdana"/>
      <family val="2"/>
    </font>
    <font>
      <sz val="10"/>
      <color indexed="12"/>
      <name val="Arial"/>
      <family val="2"/>
    </font>
    <font>
      <sz val="10"/>
      <color indexed="14"/>
      <name val="Arial"/>
      <family val="2"/>
    </font>
    <font>
      <sz val="12"/>
      <name val="Times New Roman"/>
      <family val="1"/>
    </font>
    <font>
      <sz val="12"/>
      <name val="Arial"/>
      <family val="2"/>
    </font>
    <font>
      <sz val="11"/>
      <name val="Times New Roman"/>
      <family val="1"/>
    </font>
    <font>
      <sz val="12"/>
      <color indexed="10"/>
      <name val="Arial Tur"/>
      <family val="0"/>
    </font>
    <font>
      <b/>
      <sz val="12"/>
      <color indexed="12"/>
      <name val="Arial Tur"/>
      <family val="0"/>
    </font>
    <font>
      <vertAlign val="superscript"/>
      <sz val="12"/>
      <color indexed="10"/>
      <name val="Arial Tur"/>
      <family val="0"/>
    </font>
    <font>
      <sz val="12"/>
      <color indexed="10"/>
      <name val="Arial"/>
      <family val="2"/>
    </font>
    <font>
      <b/>
      <u val="single"/>
      <sz val="10"/>
      <color indexed="12"/>
      <name val="Arial"/>
      <family val="2"/>
    </font>
    <font>
      <b/>
      <sz val="10"/>
      <color indexed="17"/>
      <name val="Arial Tur"/>
      <family val="0"/>
    </font>
    <font>
      <b/>
      <sz val="12"/>
      <name val="Times New Roman"/>
      <family val="1"/>
    </font>
    <font>
      <b/>
      <sz val="12"/>
      <color indexed="10"/>
      <name val="Times New Roman"/>
      <family val="1"/>
    </font>
    <font>
      <b/>
      <sz val="11"/>
      <name val="Times New Roman"/>
      <family val="1"/>
    </font>
    <font>
      <sz val="12"/>
      <color indexed="10"/>
      <name val="Times New Roman"/>
      <family val="1"/>
    </font>
    <font>
      <b/>
      <sz val="12"/>
      <color indexed="12"/>
      <name val="Times New Roman"/>
      <family val="1"/>
    </font>
    <font>
      <b/>
      <sz val="14"/>
      <name val="Times New Roman"/>
      <family val="1"/>
    </font>
    <font>
      <b/>
      <i/>
      <sz val="12"/>
      <name val="Times New Roman"/>
      <family val="1"/>
    </font>
    <font>
      <i/>
      <sz val="12"/>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arial tur"/>
      <family val="0"/>
    </font>
    <font>
      <sz val="10"/>
      <color indexed="8"/>
      <name val="Arial"/>
      <family val="2"/>
    </font>
    <font>
      <b/>
      <sz val="12"/>
      <color indexed="12"/>
      <name val="Arial"/>
      <family val="2"/>
    </font>
    <font>
      <b/>
      <sz val="8"/>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family val="2"/>
    </font>
    <font>
      <b/>
      <sz val="10"/>
      <color rgb="FFFF0000"/>
      <name val="Arial Tur"/>
      <family val="0"/>
    </font>
    <font>
      <b/>
      <sz val="11"/>
      <color rgb="FF000000"/>
      <name val="arial tur"/>
      <family val="0"/>
    </font>
    <font>
      <sz val="10"/>
      <color rgb="FF000000"/>
      <name val="Arial"/>
      <family val="2"/>
    </font>
    <font>
      <b/>
      <sz val="12"/>
      <color rgb="FFFF0000"/>
      <name val="Times New Roman"/>
      <family val="1"/>
    </font>
    <font>
      <b/>
      <sz val="12"/>
      <color rgb="FFFF0000"/>
      <name val="Arial Tur"/>
      <family val="0"/>
    </font>
    <font>
      <sz val="12"/>
      <color rgb="FFFF0000"/>
      <name val="Arial Tur"/>
      <family val="0"/>
    </font>
    <font>
      <b/>
      <sz val="10"/>
      <color rgb="FF0000FF"/>
      <name val="Arial Tur"/>
      <family val="0"/>
    </font>
    <font>
      <b/>
      <sz val="12"/>
      <color rgb="FF0000FF"/>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D9FBFD"/>
        <bgColor indexed="64"/>
      </patternFill>
    </fill>
    <fill>
      <patternFill patternType="solid">
        <fgColor indexed="51"/>
        <bgColor indexed="64"/>
      </patternFill>
    </fill>
  </fills>
  <borders count="7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style="medium"/>
      <bottom style="thin"/>
    </border>
    <border>
      <left>
        <color indexed="63"/>
      </left>
      <right style="medium"/>
      <top style="medium"/>
      <bottom style="medium"/>
    </border>
    <border>
      <left>
        <color indexed="63"/>
      </left>
      <right style="medium"/>
      <top style="medium"/>
      <bottom style="thin"/>
    </border>
    <border>
      <left style="medium"/>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style="medium"/>
      <right style="medium"/>
      <top>
        <color indexed="63"/>
      </top>
      <bottom>
        <color indexed="63"/>
      </bottom>
    </border>
    <border>
      <left style="medium"/>
      <right style="thin"/>
      <top>
        <color indexed="63"/>
      </top>
      <bottom style="thin"/>
    </border>
    <border>
      <left style="medium"/>
      <right style="thin"/>
      <top>
        <color indexed="63"/>
      </top>
      <bottom>
        <color indexed="63"/>
      </bottom>
    </border>
    <border>
      <left style="medium"/>
      <right style="thin"/>
      <top style="thin"/>
      <bottom style="mediu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style="thin"/>
      <top>
        <color indexed="63"/>
      </top>
      <bottom style="medium"/>
    </border>
    <border>
      <left style="medium"/>
      <right style="medium"/>
      <top>
        <color indexed="63"/>
      </top>
      <bottom style="medium"/>
    </border>
    <border>
      <left>
        <color indexed="63"/>
      </left>
      <right style="thin"/>
      <top style="medium"/>
      <bottom style="thin"/>
    </border>
    <border>
      <left>
        <color indexed="63"/>
      </left>
      <right style="thin"/>
      <top>
        <color indexed="63"/>
      </top>
      <bottom>
        <color indexed="63"/>
      </bottom>
    </border>
    <border>
      <left>
        <color indexed="63"/>
      </left>
      <right style="thin"/>
      <top style="thin"/>
      <bottom style="medium"/>
    </border>
    <border>
      <left style="thin"/>
      <right>
        <color indexed="63"/>
      </right>
      <top>
        <color indexed="63"/>
      </top>
      <bottom style="medium"/>
    </border>
    <border>
      <left style="medium"/>
      <right style="thin"/>
      <top>
        <color indexed="63"/>
      </top>
      <bottom style="medium"/>
    </border>
    <border>
      <left style="thin"/>
      <right>
        <color indexed="63"/>
      </right>
      <top style="medium"/>
      <bottom style="medium"/>
    </border>
    <border>
      <left style="thin"/>
      <right>
        <color indexed="63"/>
      </right>
      <top style="medium"/>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medium"/>
    </border>
    <border>
      <left style="medium"/>
      <right>
        <color indexed="63"/>
      </right>
      <top style="medium"/>
      <bottom style="thin"/>
    </border>
    <border>
      <left style="medium"/>
      <right>
        <color indexed="63"/>
      </right>
      <top style="thin"/>
      <bottom style="medium"/>
    </border>
    <border>
      <left style="medium"/>
      <right style="medium"/>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medium"/>
    </border>
    <border>
      <left>
        <color indexed="63"/>
      </left>
      <right style="thin"/>
      <top>
        <color indexed="63"/>
      </top>
      <bottom style="thin"/>
    </border>
    <border>
      <left style="medium"/>
      <right>
        <color indexed="63"/>
      </right>
      <top>
        <color indexed="63"/>
      </top>
      <bottom style="thin"/>
    </border>
    <border>
      <left style="medium"/>
      <right style="thin"/>
      <top style="medium"/>
      <bottom>
        <color indexed="63"/>
      </bottom>
    </border>
    <border>
      <left style="thin"/>
      <right>
        <color indexed="63"/>
      </right>
      <top style="thin"/>
      <bottom style="thin"/>
    </border>
    <border>
      <left style="thin"/>
      <right style="medium"/>
      <top style="medium"/>
      <bottom style="medium"/>
    </border>
    <border>
      <left>
        <color indexed="63"/>
      </left>
      <right style="thin"/>
      <top style="thin"/>
      <bottom style="thin"/>
    </border>
    <border>
      <left style="thin"/>
      <right style="medium"/>
      <top style="medium"/>
      <bottom>
        <color indexed="63"/>
      </bottom>
    </border>
    <border>
      <left style="thin"/>
      <right style="medium"/>
      <top>
        <color indexed="63"/>
      </top>
      <bottom>
        <color indexed="63"/>
      </bottom>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1" applyNumberFormat="0" applyFill="0" applyAlignment="0" applyProtection="0"/>
    <xf numFmtId="0" fontId="84" fillId="0" borderId="2" applyNumberFormat="0" applyFill="0" applyAlignment="0" applyProtection="0"/>
    <xf numFmtId="0" fontId="85" fillId="0" borderId="3" applyNumberFormat="0" applyFill="0" applyAlignment="0" applyProtection="0"/>
    <xf numFmtId="0" fontId="86" fillId="0" borderId="4" applyNumberFormat="0" applyFill="0" applyAlignment="0" applyProtection="0"/>
    <xf numFmtId="0" fontId="86" fillId="0" borderId="0" applyNumberFormat="0" applyFill="0" applyBorder="0" applyAlignment="0" applyProtection="0"/>
    <xf numFmtId="169" fontId="0" fillId="0" borderId="0" applyFont="0" applyFill="0" applyBorder="0" applyAlignment="0" applyProtection="0"/>
    <xf numFmtId="0" fontId="87" fillId="20" borderId="5" applyNumberFormat="0" applyAlignment="0" applyProtection="0"/>
    <xf numFmtId="0" fontId="88" fillId="21" borderId="6" applyNumberFormat="0" applyAlignment="0" applyProtection="0"/>
    <xf numFmtId="0" fontId="89" fillId="20" borderId="6" applyNumberFormat="0" applyAlignment="0" applyProtection="0"/>
    <xf numFmtId="0" fontId="90" fillId="22" borderId="7" applyNumberFormat="0" applyAlignment="0" applyProtection="0"/>
    <xf numFmtId="0" fontId="91" fillId="23"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2" fillId="24" borderId="0" applyNumberFormat="0" applyBorder="0" applyAlignment="0" applyProtection="0"/>
    <xf numFmtId="0" fontId="0" fillId="0" borderId="0">
      <alignment/>
      <protection/>
    </xf>
    <xf numFmtId="0" fontId="0" fillId="25" borderId="8" applyNumberFormat="0" applyFont="0" applyAlignment="0" applyProtection="0"/>
    <xf numFmtId="0" fontId="93"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4" fillId="0" borderId="9" applyNumberFormat="0" applyFill="0" applyAlignment="0" applyProtection="0"/>
    <xf numFmtId="0" fontId="95" fillId="0" borderId="0" applyNumberFormat="0" applyFill="0" applyBorder="0" applyAlignment="0" applyProtection="0"/>
    <xf numFmtId="171" fontId="0" fillId="0" borderId="0" applyFont="0" applyFill="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80" fillId="30" borderId="0" applyNumberFormat="0" applyBorder="0" applyAlignment="0" applyProtection="0"/>
    <xf numFmtId="0" fontId="80" fillId="31" borderId="0" applyNumberFormat="0" applyBorder="0" applyAlignment="0" applyProtection="0"/>
    <xf numFmtId="0" fontId="80" fillId="32" borderId="0" applyNumberFormat="0" applyBorder="0" applyAlignment="0" applyProtection="0"/>
    <xf numFmtId="9" fontId="0" fillId="0" borderId="0" applyFont="0" applyFill="0" applyBorder="0" applyAlignment="0" applyProtection="0"/>
  </cellStyleXfs>
  <cellXfs count="750">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Border="1" applyAlignment="1">
      <alignment/>
    </xf>
    <xf numFmtId="0" fontId="15" fillId="0" borderId="0" xfId="0" applyFont="1" applyAlignment="1">
      <alignment/>
    </xf>
    <xf numFmtId="0" fontId="13" fillId="0" borderId="0" xfId="0" applyFont="1" applyAlignment="1">
      <alignment vertical="center"/>
    </xf>
    <xf numFmtId="49" fontId="13" fillId="33" borderId="10" xfId="0" applyNumberFormat="1" applyFont="1" applyFill="1" applyBorder="1" applyAlignment="1">
      <alignment horizontal="center" vertical="center" wrapText="1"/>
    </xf>
    <xf numFmtId="0" fontId="0" fillId="0" borderId="0" xfId="0" applyFont="1" applyAlignment="1">
      <alignment/>
    </xf>
    <xf numFmtId="3" fontId="13" fillId="33" borderId="11" xfId="0" applyNumberFormat="1" applyFont="1" applyFill="1" applyBorder="1" applyAlignment="1">
      <alignment horizontal="center" vertical="center" wrapText="1"/>
    </xf>
    <xf numFmtId="3" fontId="20" fillId="34" borderId="11" xfId="0" applyNumberFormat="1" applyFont="1" applyFill="1" applyBorder="1" applyAlignment="1">
      <alignment/>
    </xf>
    <xf numFmtId="0" fontId="13" fillId="35" borderId="12" xfId="0" applyFont="1" applyFill="1" applyBorder="1" applyAlignment="1">
      <alignment horizontal="center"/>
    </xf>
    <xf numFmtId="49" fontId="13" fillId="35" borderId="12" xfId="0" applyNumberFormat="1" applyFont="1" applyFill="1" applyBorder="1" applyAlignment="1">
      <alignment horizontal="center"/>
    </xf>
    <xf numFmtId="3" fontId="13" fillId="35" borderId="10" xfId="0" applyNumberFormat="1" applyFont="1" applyFill="1" applyBorder="1" applyAlignment="1">
      <alignment/>
    </xf>
    <xf numFmtId="3" fontId="13" fillId="35" borderId="13" xfId="0" applyNumberFormat="1" applyFont="1" applyFill="1" applyBorder="1" applyAlignment="1">
      <alignment/>
    </xf>
    <xf numFmtId="0" fontId="19" fillId="0" borderId="12" xfId="0" applyFont="1" applyBorder="1" applyAlignment="1">
      <alignment horizontal="center"/>
    </xf>
    <xf numFmtId="3" fontId="19" fillId="0" borderId="12" xfId="0" applyNumberFormat="1" applyFont="1" applyFill="1" applyBorder="1" applyAlignment="1">
      <alignment/>
    </xf>
    <xf numFmtId="3" fontId="19" fillId="0" borderId="14" xfId="0" applyNumberFormat="1" applyFont="1" applyFill="1" applyBorder="1" applyAlignment="1">
      <alignment/>
    </xf>
    <xf numFmtId="0" fontId="19" fillId="0" borderId="15" xfId="0" applyFont="1" applyBorder="1" applyAlignment="1">
      <alignment horizontal="center"/>
    </xf>
    <xf numFmtId="3" fontId="19" fillId="0" borderId="16" xfId="0" applyNumberFormat="1" applyFont="1" applyFill="1" applyBorder="1" applyAlignment="1">
      <alignment/>
    </xf>
    <xf numFmtId="3" fontId="19" fillId="0" borderId="17" xfId="0" applyNumberFormat="1" applyFont="1" applyFill="1" applyBorder="1" applyAlignment="1">
      <alignment/>
    </xf>
    <xf numFmtId="0" fontId="19" fillId="0" borderId="16" xfId="0" applyFont="1" applyBorder="1" applyAlignment="1">
      <alignment horizontal="center"/>
    </xf>
    <xf numFmtId="3" fontId="19" fillId="0" borderId="16" xfId="0" applyNumberFormat="1" applyFont="1" applyBorder="1" applyAlignment="1">
      <alignment/>
    </xf>
    <xf numFmtId="3" fontId="19" fillId="0" borderId="18" xfId="0" applyNumberFormat="1" applyFont="1" applyFill="1" applyBorder="1" applyAlignment="1">
      <alignment/>
    </xf>
    <xf numFmtId="3" fontId="19" fillId="0" borderId="19" xfId="0" applyNumberFormat="1" applyFont="1" applyFill="1" applyBorder="1" applyAlignment="1">
      <alignment/>
    </xf>
    <xf numFmtId="0" fontId="19" fillId="0" borderId="20" xfId="0" applyFont="1" applyBorder="1" applyAlignment="1">
      <alignment/>
    </xf>
    <xf numFmtId="0" fontId="19" fillId="0" borderId="0" xfId="0" applyFont="1" applyBorder="1" applyAlignment="1">
      <alignment/>
    </xf>
    <xf numFmtId="3" fontId="19" fillId="0" borderId="0" xfId="0" applyNumberFormat="1" applyFont="1" applyBorder="1" applyAlignment="1">
      <alignment/>
    </xf>
    <xf numFmtId="3" fontId="19" fillId="0" borderId="21" xfId="0" applyNumberFormat="1" applyFont="1" applyBorder="1" applyAlignment="1">
      <alignment/>
    </xf>
    <xf numFmtId="3" fontId="21" fillId="36" borderId="10" xfId="0" applyNumberFormat="1" applyFont="1" applyFill="1" applyBorder="1" applyAlignment="1">
      <alignment/>
    </xf>
    <xf numFmtId="3" fontId="21" fillId="36" borderId="13" xfId="0" applyNumberFormat="1" applyFont="1" applyFill="1" applyBorder="1" applyAlignment="1">
      <alignment/>
    </xf>
    <xf numFmtId="0" fontId="19" fillId="0" borderId="12" xfId="0" applyFont="1" applyBorder="1" applyAlignment="1">
      <alignment/>
    </xf>
    <xf numFmtId="0" fontId="19" fillId="0" borderId="22" xfId="0" applyFont="1" applyBorder="1" applyAlignment="1">
      <alignment/>
    </xf>
    <xf numFmtId="0" fontId="19" fillId="0" borderId="23" xfId="0" applyFont="1" applyBorder="1" applyAlignment="1">
      <alignment/>
    </xf>
    <xf numFmtId="0" fontId="19" fillId="0" borderId="23" xfId="0" applyFont="1" applyBorder="1" applyAlignment="1">
      <alignment/>
    </xf>
    <xf numFmtId="3" fontId="19" fillId="0" borderId="23" xfId="0" applyNumberFormat="1" applyFont="1" applyBorder="1" applyAlignment="1">
      <alignment/>
    </xf>
    <xf numFmtId="0" fontId="11" fillId="37" borderId="10" xfId="0" applyFont="1" applyFill="1" applyBorder="1" applyAlignment="1">
      <alignment/>
    </xf>
    <xf numFmtId="3" fontId="17" fillId="37" borderId="10" xfId="0" applyNumberFormat="1" applyFont="1" applyFill="1" applyBorder="1" applyAlignment="1">
      <alignment/>
    </xf>
    <xf numFmtId="3" fontId="17" fillId="37" borderId="13" xfId="0" applyNumberFormat="1" applyFont="1" applyFill="1" applyBorder="1" applyAlignment="1">
      <alignment/>
    </xf>
    <xf numFmtId="3" fontId="19" fillId="0" borderId="14" xfId="0" applyNumberFormat="1" applyFont="1" applyBorder="1" applyAlignment="1">
      <alignment/>
    </xf>
    <xf numFmtId="0" fontId="19" fillId="0" borderId="15" xfId="0" applyFont="1" applyBorder="1" applyAlignment="1">
      <alignment/>
    </xf>
    <xf numFmtId="3" fontId="19" fillId="0" borderId="24" xfId="0" applyNumberFormat="1" applyFont="1" applyBorder="1" applyAlignment="1" quotePrefix="1">
      <alignment/>
    </xf>
    <xf numFmtId="3" fontId="19" fillId="0" borderId="24" xfId="0" applyNumberFormat="1" applyFont="1" applyBorder="1" applyAlignment="1">
      <alignment/>
    </xf>
    <xf numFmtId="0" fontId="19" fillId="0" borderId="16" xfId="0" applyFont="1" applyBorder="1" applyAlignment="1">
      <alignment/>
    </xf>
    <xf numFmtId="3" fontId="19" fillId="0" borderId="17" xfId="0" applyNumberFormat="1" applyFont="1" applyBorder="1" applyAlignment="1">
      <alignment/>
    </xf>
    <xf numFmtId="0" fontId="19" fillId="0" borderId="18" xfId="0" applyFont="1" applyBorder="1" applyAlignment="1">
      <alignment horizontal="center"/>
    </xf>
    <xf numFmtId="0" fontId="19" fillId="0" borderId="18" xfId="0" applyFont="1" applyBorder="1" applyAlignment="1">
      <alignment/>
    </xf>
    <xf numFmtId="3" fontId="19" fillId="0" borderId="19" xfId="0" applyNumberFormat="1" applyFont="1" applyBorder="1" applyAlignment="1">
      <alignment/>
    </xf>
    <xf numFmtId="0" fontId="19" fillId="0" borderId="10" xfId="0" applyFont="1" applyFill="1" applyBorder="1" applyAlignment="1">
      <alignment horizontal="center"/>
    </xf>
    <xf numFmtId="0" fontId="19" fillId="0" borderId="10" xfId="0" applyFont="1" applyFill="1" applyBorder="1" applyAlignment="1">
      <alignment horizontal="left"/>
    </xf>
    <xf numFmtId="3" fontId="19" fillId="0" borderId="10" xfId="0" applyNumberFormat="1" applyFont="1" applyFill="1" applyBorder="1" applyAlignment="1">
      <alignment/>
    </xf>
    <xf numFmtId="3" fontId="19" fillId="0" borderId="13" xfId="0" applyNumberFormat="1" applyFont="1" applyFill="1" applyBorder="1" applyAlignment="1">
      <alignment/>
    </xf>
    <xf numFmtId="0" fontId="19" fillId="0" borderId="0" xfId="0" applyFont="1" applyBorder="1" applyAlignment="1">
      <alignment/>
    </xf>
    <xf numFmtId="3" fontId="19" fillId="0" borderId="0" xfId="0" applyNumberFormat="1" applyFont="1" applyBorder="1" applyAlignment="1">
      <alignment/>
    </xf>
    <xf numFmtId="0" fontId="13" fillId="0" borderId="0" xfId="0" applyFont="1" applyBorder="1" applyAlignment="1">
      <alignment vertical="center"/>
    </xf>
    <xf numFmtId="0" fontId="21" fillId="0" borderId="0" xfId="0" applyFont="1" applyFill="1" applyBorder="1" applyAlignment="1">
      <alignment vertical="center"/>
    </xf>
    <xf numFmtId="0" fontId="13" fillId="0" borderId="0" xfId="0" applyFont="1" applyBorder="1" applyAlignment="1">
      <alignment horizontal="center" vertical="center"/>
    </xf>
    <xf numFmtId="0" fontId="19" fillId="0" borderId="0" xfId="0" applyFont="1" applyBorder="1" applyAlignment="1">
      <alignment horizontal="center" vertical="center"/>
    </xf>
    <xf numFmtId="3" fontId="19" fillId="0" borderId="0" xfId="56" applyNumberFormat="1" applyFont="1" applyBorder="1" applyAlignment="1">
      <alignment horizontal="right" vertical="center"/>
    </xf>
    <xf numFmtId="0" fontId="19" fillId="0" borderId="0" xfId="0" applyFont="1" applyAlignment="1">
      <alignment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49" fontId="13" fillId="0" borderId="0" xfId="0" applyNumberFormat="1" applyFont="1" applyBorder="1" applyAlignment="1">
      <alignment vertical="center"/>
    </xf>
    <xf numFmtId="49" fontId="21" fillId="0" borderId="0"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9" fillId="0" borderId="0" xfId="56" applyNumberFormat="1" applyFont="1" applyBorder="1" applyAlignment="1">
      <alignment horizontal="right" vertical="center"/>
    </xf>
    <xf numFmtId="0" fontId="10" fillId="0" borderId="0" xfId="0" applyFont="1" applyAlignment="1">
      <alignment/>
    </xf>
    <xf numFmtId="0" fontId="19" fillId="0" borderId="0" xfId="0" applyFont="1" applyAlignment="1">
      <alignment/>
    </xf>
    <xf numFmtId="182" fontId="13" fillId="0" borderId="0" xfId="56" applyNumberFormat="1" applyFont="1" applyBorder="1" applyAlignment="1">
      <alignment vertical="center"/>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182" fontId="13" fillId="0" borderId="0" xfId="56" applyNumberFormat="1" applyFont="1" applyBorder="1" applyAlignment="1" applyProtection="1">
      <alignment vertical="center"/>
      <protection/>
    </xf>
    <xf numFmtId="0" fontId="13" fillId="0" borderId="0" xfId="0" applyFont="1" applyAlignment="1">
      <alignment/>
    </xf>
    <xf numFmtId="182" fontId="13" fillId="0" borderId="0" xfId="56" applyNumberFormat="1" applyFont="1" applyBorder="1" applyAlignment="1" applyProtection="1">
      <alignment horizontal="center" vertical="center"/>
      <protection/>
    </xf>
    <xf numFmtId="49" fontId="13" fillId="0" borderId="13" xfId="56" applyNumberFormat="1" applyFont="1" applyBorder="1" applyAlignment="1" applyProtection="1">
      <alignment horizontal="center" vertical="center" wrapText="1"/>
      <protection/>
    </xf>
    <xf numFmtId="0" fontId="21" fillId="0" borderId="0" xfId="0" applyFont="1" applyAlignment="1">
      <alignment vertical="center"/>
    </xf>
    <xf numFmtId="0" fontId="21" fillId="0" borderId="0" xfId="0" applyFont="1" applyFill="1" applyBorder="1" applyAlignment="1">
      <alignment horizontal="center" vertical="center"/>
    </xf>
    <xf numFmtId="0" fontId="18" fillId="0" borderId="0" xfId="0" applyFont="1" applyAlignment="1">
      <alignment vertical="center"/>
    </xf>
    <xf numFmtId="49" fontId="13" fillId="0" borderId="0" xfId="0" applyNumberFormat="1" applyFont="1" applyBorder="1" applyAlignment="1">
      <alignment vertical="center" wrapText="1"/>
    </xf>
    <xf numFmtId="49" fontId="13" fillId="0" borderId="0" xfId="0" applyNumberFormat="1" applyFont="1" applyAlignment="1">
      <alignment vertical="center"/>
    </xf>
    <xf numFmtId="49" fontId="19" fillId="0" borderId="0" xfId="0" applyNumberFormat="1" applyFont="1" applyAlignment="1">
      <alignment vertical="center"/>
    </xf>
    <xf numFmtId="49" fontId="13" fillId="0" borderId="0" xfId="0" applyNumberFormat="1" applyFont="1" applyBorder="1" applyAlignment="1">
      <alignment horizontal="center" vertical="center" wrapText="1"/>
    </xf>
    <xf numFmtId="0" fontId="11" fillId="0" borderId="0" xfId="0" applyFont="1" applyAlignment="1">
      <alignment/>
    </xf>
    <xf numFmtId="0" fontId="16" fillId="0" borderId="0" xfId="0" applyFont="1" applyAlignment="1">
      <alignment/>
    </xf>
    <xf numFmtId="0" fontId="19" fillId="0" borderId="10" xfId="0" applyFont="1" applyBorder="1" applyAlignment="1">
      <alignment vertical="center" wrapText="1"/>
    </xf>
    <xf numFmtId="0" fontId="13" fillId="0" borderId="10" xfId="0" applyFont="1" applyBorder="1" applyAlignment="1">
      <alignment vertical="center"/>
    </xf>
    <xf numFmtId="0" fontId="13" fillId="0" borderId="10" xfId="0" applyFont="1" applyBorder="1" applyAlignment="1">
      <alignment horizontal="center" vertical="center" wrapText="1"/>
    </xf>
    <xf numFmtId="0" fontId="13" fillId="0" borderId="10" xfId="0" applyFont="1" applyBorder="1" applyAlignment="1">
      <alignment vertical="center" wrapText="1"/>
    </xf>
    <xf numFmtId="3" fontId="19" fillId="0" borderId="0" xfId="0" applyNumberFormat="1" applyFont="1" applyAlignment="1">
      <alignment/>
    </xf>
    <xf numFmtId="3" fontId="13" fillId="0" borderId="0" xfId="0" applyNumberFormat="1" applyFont="1" applyBorder="1" applyAlignment="1">
      <alignment vertical="center"/>
    </xf>
    <xf numFmtId="49" fontId="21" fillId="0" borderId="0" xfId="0" applyNumberFormat="1" applyFont="1" applyAlignment="1">
      <alignment horizontal="center" vertical="center" wrapText="1"/>
    </xf>
    <xf numFmtId="0" fontId="13" fillId="33" borderId="10" xfId="0" applyFont="1" applyFill="1" applyBorder="1" applyAlignment="1">
      <alignment horizontal="center" vertical="center" wrapText="1"/>
    </xf>
    <xf numFmtId="0" fontId="24" fillId="0" borderId="0" xfId="0" applyFont="1" applyAlignment="1">
      <alignment/>
    </xf>
    <xf numFmtId="0" fontId="13" fillId="0" borderId="11" xfId="0" applyFont="1" applyBorder="1" applyAlignment="1">
      <alignment horizontal="center" vertical="center" wrapText="1"/>
    </xf>
    <xf numFmtId="0" fontId="13" fillId="0" borderId="25" xfId="0" applyFont="1" applyBorder="1" applyAlignment="1">
      <alignment vertical="center"/>
    </xf>
    <xf numFmtId="0" fontId="13" fillId="0" borderId="21" xfId="0" applyFont="1" applyBorder="1" applyAlignment="1">
      <alignment vertical="center"/>
    </xf>
    <xf numFmtId="0" fontId="13" fillId="0" borderId="26" xfId="0" applyFont="1" applyBorder="1" applyAlignment="1">
      <alignment vertical="center"/>
    </xf>
    <xf numFmtId="3" fontId="19" fillId="0" borderId="27" xfId="0" applyNumberFormat="1" applyFont="1" applyBorder="1" applyAlignment="1">
      <alignment vertical="center"/>
    </xf>
    <xf numFmtId="3" fontId="19" fillId="0" borderId="28" xfId="0" applyNumberFormat="1" applyFont="1" applyBorder="1" applyAlignment="1">
      <alignment vertical="center"/>
    </xf>
    <xf numFmtId="3" fontId="19" fillId="0" borderId="29" xfId="0" applyNumberFormat="1" applyFont="1" applyBorder="1" applyAlignment="1">
      <alignment vertical="center"/>
    </xf>
    <xf numFmtId="3" fontId="19" fillId="0" borderId="30" xfId="0" applyNumberFormat="1" applyFont="1" applyBorder="1" applyAlignment="1">
      <alignment vertical="center"/>
    </xf>
    <xf numFmtId="3" fontId="19" fillId="0" borderId="31" xfId="0" applyNumberFormat="1" applyFont="1" applyBorder="1" applyAlignment="1">
      <alignment vertical="center"/>
    </xf>
    <xf numFmtId="3" fontId="19" fillId="0" borderId="32" xfId="0" applyNumberFormat="1" applyFont="1" applyBorder="1" applyAlignment="1">
      <alignment vertical="center"/>
    </xf>
    <xf numFmtId="3" fontId="19" fillId="0" borderId="33" xfId="0" applyNumberFormat="1" applyFont="1" applyBorder="1" applyAlignment="1">
      <alignment vertical="center"/>
    </xf>
    <xf numFmtId="3" fontId="19" fillId="0" borderId="34" xfId="0" applyNumberFormat="1" applyFont="1" applyBorder="1" applyAlignment="1">
      <alignment vertical="center"/>
    </xf>
    <xf numFmtId="3" fontId="19" fillId="0" borderId="35" xfId="0" applyNumberFormat="1" applyFont="1" applyBorder="1" applyAlignment="1">
      <alignment vertical="center"/>
    </xf>
    <xf numFmtId="0" fontId="19" fillId="0" borderId="14" xfId="0" applyFont="1" applyBorder="1" applyAlignment="1">
      <alignment vertical="center" wrapText="1"/>
    </xf>
    <xf numFmtId="0" fontId="19" fillId="0" borderId="17" xfId="0" applyFont="1" applyBorder="1" applyAlignment="1">
      <alignment vertical="center" wrapText="1"/>
    </xf>
    <xf numFmtId="0" fontId="19" fillId="0" borderId="36" xfId="0" applyFont="1" applyBorder="1" applyAlignment="1">
      <alignment vertical="center" wrapText="1"/>
    </xf>
    <xf numFmtId="0" fontId="19" fillId="0" borderId="24" xfId="0" applyFont="1" applyBorder="1" applyAlignment="1">
      <alignment vertical="center" wrapText="1"/>
    </xf>
    <xf numFmtId="3" fontId="13" fillId="0" borderId="37" xfId="0" applyNumberFormat="1" applyFont="1" applyBorder="1" applyAlignment="1">
      <alignment vertical="center"/>
    </xf>
    <xf numFmtId="3" fontId="13" fillId="0" borderId="38" xfId="0" applyNumberFormat="1" applyFont="1" applyBorder="1" applyAlignment="1">
      <alignment vertical="center"/>
    </xf>
    <xf numFmtId="3" fontId="25" fillId="0" borderId="37" xfId="0" applyNumberFormat="1" applyFont="1" applyBorder="1" applyAlignment="1">
      <alignment vertical="center"/>
    </xf>
    <xf numFmtId="3" fontId="25" fillId="0" borderId="38" xfId="0" applyNumberFormat="1" applyFont="1" applyBorder="1" applyAlignment="1">
      <alignment vertical="center"/>
    </xf>
    <xf numFmtId="3" fontId="25" fillId="0" borderId="13" xfId="0" applyNumberFormat="1" applyFont="1" applyBorder="1" applyAlignment="1">
      <alignment vertical="center"/>
    </xf>
    <xf numFmtId="3" fontId="13" fillId="0" borderId="13" xfId="0" applyNumberFormat="1" applyFont="1" applyBorder="1" applyAlignment="1">
      <alignment vertical="center"/>
    </xf>
    <xf numFmtId="3" fontId="13" fillId="0" borderId="33" xfId="0" applyNumberFormat="1" applyFont="1" applyBorder="1" applyAlignment="1">
      <alignment horizontal="center" vertical="center" wrapText="1"/>
    </xf>
    <xf numFmtId="3" fontId="13" fillId="0" borderId="34" xfId="0" applyNumberFormat="1" applyFont="1" applyBorder="1" applyAlignment="1">
      <alignment horizontal="center" vertical="center" wrapText="1"/>
    </xf>
    <xf numFmtId="0" fontId="2" fillId="0" borderId="0" xfId="0" applyFont="1" applyBorder="1" applyAlignment="1">
      <alignment/>
    </xf>
    <xf numFmtId="0" fontId="28" fillId="0" borderId="0" xfId="0" applyFont="1" applyAlignment="1">
      <alignment/>
    </xf>
    <xf numFmtId="0" fontId="3" fillId="0" borderId="0" xfId="0" applyFont="1" applyBorder="1" applyAlignment="1">
      <alignment vertical="center"/>
    </xf>
    <xf numFmtId="0" fontId="30"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horizontal="center" vertical="center" wrapText="1"/>
    </xf>
    <xf numFmtId="3" fontId="0" fillId="0" borderId="0" xfId="0" applyNumberFormat="1" applyAlignment="1">
      <alignment/>
    </xf>
    <xf numFmtId="3" fontId="0" fillId="0" borderId="12" xfId="0" applyNumberFormat="1" applyBorder="1" applyAlignment="1">
      <alignment/>
    </xf>
    <xf numFmtId="3" fontId="0" fillId="0" borderId="15" xfId="0" applyNumberFormat="1" applyBorder="1" applyAlignment="1">
      <alignment/>
    </xf>
    <xf numFmtId="3" fontId="13" fillId="0" borderId="10" xfId="0" applyNumberFormat="1" applyFont="1" applyBorder="1" applyAlignment="1">
      <alignment/>
    </xf>
    <xf numFmtId="3" fontId="0" fillId="0" borderId="0" xfId="0" applyNumberFormat="1" applyBorder="1" applyAlignment="1">
      <alignment/>
    </xf>
    <xf numFmtId="3" fontId="0" fillId="0" borderId="18" xfId="0" applyNumberFormat="1" applyBorder="1" applyAlignment="1">
      <alignment/>
    </xf>
    <xf numFmtId="49" fontId="13" fillId="37" borderId="10" xfId="0" applyNumberFormat="1" applyFont="1" applyFill="1" applyBorder="1" applyAlignment="1">
      <alignment horizontal="center"/>
    </xf>
    <xf numFmtId="3" fontId="0" fillId="0" borderId="10" xfId="0" applyNumberFormat="1" applyBorder="1" applyAlignment="1">
      <alignment/>
    </xf>
    <xf numFmtId="3" fontId="19" fillId="0" borderId="10" xfId="0" applyNumberFormat="1" applyFont="1" applyBorder="1" applyAlignment="1">
      <alignment/>
    </xf>
    <xf numFmtId="3" fontId="0" fillId="0" borderId="39" xfId="0" applyNumberFormat="1" applyBorder="1" applyAlignment="1">
      <alignment/>
    </xf>
    <xf numFmtId="3" fontId="0" fillId="0" borderId="16" xfId="0" applyNumberFormat="1" applyBorder="1" applyAlignment="1">
      <alignment/>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6" xfId="0" applyFont="1" applyBorder="1" applyAlignment="1">
      <alignment vertical="center"/>
    </xf>
    <xf numFmtId="0" fontId="0" fillId="0" borderId="16" xfId="0" applyFont="1" applyBorder="1" applyAlignment="1">
      <alignment vertical="center" wrapText="1"/>
    </xf>
    <xf numFmtId="0" fontId="0" fillId="0" borderId="18" xfId="0" applyFont="1" applyBorder="1" applyAlignment="1">
      <alignment vertical="center"/>
    </xf>
    <xf numFmtId="0" fontId="0" fillId="0" borderId="18" xfId="0" applyFont="1" applyBorder="1" applyAlignment="1">
      <alignment vertical="center" wrapText="1"/>
    </xf>
    <xf numFmtId="3" fontId="19" fillId="0" borderId="37" xfId="0" applyNumberFormat="1" applyFont="1" applyBorder="1" applyAlignment="1">
      <alignment/>
    </xf>
    <xf numFmtId="3" fontId="0" fillId="0" borderId="29" xfId="0" applyNumberFormat="1" applyBorder="1" applyAlignment="1">
      <alignment/>
    </xf>
    <xf numFmtId="3" fontId="0" fillId="0" borderId="40" xfId="0" applyNumberFormat="1" applyBorder="1" applyAlignment="1">
      <alignment/>
    </xf>
    <xf numFmtId="3" fontId="0" fillId="0" borderId="41" xfId="0" applyNumberFormat="1" applyBorder="1" applyAlignment="1">
      <alignment/>
    </xf>
    <xf numFmtId="3" fontId="0" fillId="0" borderId="42" xfId="0" applyNumberFormat="1" applyBorder="1" applyAlignment="1">
      <alignment/>
    </xf>
    <xf numFmtId="3" fontId="13" fillId="0" borderId="37" xfId="0" applyNumberFormat="1" applyFont="1" applyBorder="1" applyAlignment="1">
      <alignment/>
    </xf>
    <xf numFmtId="3" fontId="19" fillId="0" borderId="38" xfId="0" applyNumberFormat="1" applyFont="1" applyBorder="1" applyAlignment="1">
      <alignment/>
    </xf>
    <xf numFmtId="3" fontId="0" fillId="0" borderId="27" xfId="0" applyNumberFormat="1" applyBorder="1" applyAlignment="1">
      <alignment/>
    </xf>
    <xf numFmtId="3" fontId="0" fillId="0" borderId="43" xfId="0" applyNumberFormat="1" applyBorder="1" applyAlignment="1">
      <alignment/>
    </xf>
    <xf numFmtId="3" fontId="0" fillId="0" borderId="44" xfId="0" applyNumberFormat="1" applyBorder="1" applyAlignment="1">
      <alignment/>
    </xf>
    <xf numFmtId="3" fontId="0" fillId="0" borderId="45" xfId="0" applyNumberFormat="1" applyBorder="1" applyAlignment="1">
      <alignment/>
    </xf>
    <xf numFmtId="3" fontId="13" fillId="0" borderId="38" xfId="0" applyNumberFormat="1" applyFont="1" applyBorder="1" applyAlignment="1">
      <alignment/>
    </xf>
    <xf numFmtId="49" fontId="13" fillId="37" borderId="46" xfId="0" applyNumberFormat="1" applyFont="1" applyFill="1" applyBorder="1" applyAlignment="1">
      <alignment horizontal="center" vertical="center" wrapText="1"/>
    </xf>
    <xf numFmtId="3" fontId="13" fillId="33" borderId="39" xfId="0" applyNumberFormat="1" applyFont="1" applyFill="1" applyBorder="1" applyAlignment="1">
      <alignment horizontal="center" vertical="center" wrapText="1"/>
    </xf>
    <xf numFmtId="3" fontId="17" fillId="37" borderId="37" xfId="0" applyNumberFormat="1" applyFont="1" applyFill="1" applyBorder="1" applyAlignment="1">
      <alignment/>
    </xf>
    <xf numFmtId="0" fontId="13" fillId="35" borderId="14" xfId="0" applyFont="1" applyFill="1" applyBorder="1" applyAlignment="1">
      <alignment horizontal="left"/>
    </xf>
    <xf numFmtId="49" fontId="13" fillId="37" borderId="47" xfId="0" applyNumberFormat="1" applyFont="1" applyFill="1" applyBorder="1" applyAlignment="1">
      <alignment horizontal="center" vertical="center" wrapText="1"/>
    </xf>
    <xf numFmtId="3" fontId="33" fillId="0" borderId="0" xfId="0" applyNumberFormat="1" applyFont="1" applyBorder="1" applyAlignment="1">
      <alignment vertical="center" wrapText="1"/>
    </xf>
    <xf numFmtId="0" fontId="33" fillId="0" borderId="0" xfId="0" applyFont="1" applyBorder="1" applyAlignment="1">
      <alignment vertical="center" wrapText="1"/>
    </xf>
    <xf numFmtId="0" fontId="34" fillId="0" borderId="0" xfId="0" applyFont="1" applyAlignment="1">
      <alignment/>
    </xf>
    <xf numFmtId="3" fontId="34" fillId="0" borderId="0" xfId="0" applyNumberFormat="1" applyFont="1" applyAlignment="1">
      <alignment/>
    </xf>
    <xf numFmtId="0" fontId="35" fillId="0" borderId="0" xfId="0" applyFont="1" applyAlignment="1">
      <alignment/>
    </xf>
    <xf numFmtId="3" fontId="37" fillId="0" borderId="0" xfId="0" applyNumberFormat="1" applyFont="1" applyAlignment="1">
      <alignment/>
    </xf>
    <xf numFmtId="0" fontId="37" fillId="0" borderId="0" xfId="0" applyFont="1" applyAlignment="1">
      <alignment/>
    </xf>
    <xf numFmtId="3" fontId="37" fillId="0" borderId="0" xfId="0" applyNumberFormat="1" applyFont="1" applyAlignment="1">
      <alignment vertical="center"/>
    </xf>
    <xf numFmtId="0" fontId="37" fillId="0" borderId="0" xfId="0" applyFont="1" applyAlignment="1">
      <alignment vertical="center"/>
    </xf>
    <xf numFmtId="3" fontId="34" fillId="0" borderId="0" xfId="0" applyNumberFormat="1" applyFont="1" applyAlignment="1">
      <alignment vertical="center"/>
    </xf>
    <xf numFmtId="0" fontId="34" fillId="0" borderId="0" xfId="0" applyFont="1" applyAlignment="1">
      <alignment vertical="center"/>
    </xf>
    <xf numFmtId="3" fontId="36" fillId="0" borderId="0" xfId="0" applyNumberFormat="1" applyFont="1" applyAlignment="1">
      <alignment vertical="center"/>
    </xf>
    <xf numFmtId="0" fontId="36" fillId="0" borderId="0" xfId="0" applyFont="1" applyAlignment="1">
      <alignment vertical="center"/>
    </xf>
    <xf numFmtId="3" fontId="0" fillId="0" borderId="48" xfId="0" applyNumberFormat="1" applyBorder="1" applyAlignment="1">
      <alignment/>
    </xf>
    <xf numFmtId="3" fontId="0" fillId="0" borderId="49" xfId="0" applyNumberFormat="1" applyBorder="1" applyAlignment="1">
      <alignment/>
    </xf>
    <xf numFmtId="3" fontId="0" fillId="0" borderId="50" xfId="0" applyNumberFormat="1" applyBorder="1" applyAlignment="1">
      <alignment/>
    </xf>
    <xf numFmtId="49" fontId="13" fillId="37" borderId="51" xfId="0" applyNumberFormat="1" applyFont="1" applyFill="1" applyBorder="1" applyAlignment="1">
      <alignment horizontal="center" vertical="center" wrapText="1"/>
    </xf>
    <xf numFmtId="3" fontId="13" fillId="33" borderId="52" xfId="0" applyNumberFormat="1" applyFont="1" applyFill="1" applyBorder="1" applyAlignment="1">
      <alignment horizontal="center" vertical="center" wrapText="1"/>
    </xf>
    <xf numFmtId="0" fontId="0" fillId="0" borderId="0" xfId="0" applyAlignment="1">
      <alignment vertical="center" wrapText="1"/>
    </xf>
    <xf numFmtId="0" fontId="3" fillId="0" borderId="10" xfId="0" applyFont="1" applyBorder="1" applyAlignment="1">
      <alignment vertical="center"/>
    </xf>
    <xf numFmtId="3" fontId="13" fillId="33" borderId="51" xfId="0" applyNumberFormat="1" applyFont="1" applyFill="1" applyBorder="1" applyAlignment="1">
      <alignment horizontal="center" vertical="center" wrapText="1"/>
    </xf>
    <xf numFmtId="3" fontId="13" fillId="33" borderId="10" xfId="0" applyNumberFormat="1" applyFont="1" applyFill="1" applyBorder="1" applyAlignment="1">
      <alignment horizontal="center" vertical="center" wrapText="1"/>
    </xf>
    <xf numFmtId="3" fontId="17" fillId="37" borderId="53" xfId="0" applyNumberFormat="1" applyFont="1" applyFill="1" applyBorder="1" applyAlignment="1">
      <alignment/>
    </xf>
    <xf numFmtId="49" fontId="13" fillId="37" borderId="39" xfId="0" applyNumberFormat="1" applyFont="1" applyFill="1" applyBorder="1" applyAlignment="1">
      <alignment horizontal="center"/>
    </xf>
    <xf numFmtId="49" fontId="13" fillId="37" borderId="10" xfId="0" applyNumberFormat="1" applyFont="1" applyFill="1" applyBorder="1" applyAlignment="1">
      <alignment horizontal="center" vertical="center" wrapText="1"/>
    </xf>
    <xf numFmtId="3" fontId="19" fillId="0" borderId="53" xfId="0" applyNumberFormat="1" applyFont="1" applyBorder="1" applyAlignment="1">
      <alignment/>
    </xf>
    <xf numFmtId="3" fontId="0" fillId="0" borderId="54" xfId="0" applyNumberFormat="1" applyBorder="1" applyAlignment="1">
      <alignment/>
    </xf>
    <xf numFmtId="3" fontId="0" fillId="0" borderId="55" xfId="0" applyNumberFormat="1" applyBorder="1" applyAlignment="1">
      <alignment/>
    </xf>
    <xf numFmtId="3" fontId="0" fillId="0" borderId="56" xfId="0" applyNumberFormat="1" applyBorder="1" applyAlignment="1">
      <alignment/>
    </xf>
    <xf numFmtId="3" fontId="0" fillId="0" borderId="57" xfId="0" applyNumberFormat="1" applyBorder="1" applyAlignment="1">
      <alignment/>
    </xf>
    <xf numFmtId="3" fontId="13" fillId="0" borderId="53" xfId="0" applyNumberFormat="1" applyFont="1" applyBorder="1" applyAlignment="1">
      <alignment/>
    </xf>
    <xf numFmtId="3" fontId="13" fillId="34" borderId="53" xfId="0" applyNumberFormat="1" applyFont="1" applyFill="1" applyBorder="1" applyAlignment="1">
      <alignment/>
    </xf>
    <xf numFmtId="3" fontId="13" fillId="0" borderId="22" xfId="0" applyNumberFormat="1" applyFont="1" applyBorder="1" applyAlignment="1">
      <alignment/>
    </xf>
    <xf numFmtId="3" fontId="13" fillId="38" borderId="10" xfId="0" applyNumberFormat="1" applyFont="1" applyFill="1" applyBorder="1" applyAlignment="1">
      <alignment/>
    </xf>
    <xf numFmtId="3" fontId="13" fillId="38" borderId="37" xfId="0" applyNumberFormat="1" applyFont="1" applyFill="1" applyBorder="1" applyAlignment="1">
      <alignment/>
    </xf>
    <xf numFmtId="3" fontId="13" fillId="38" borderId="38" xfId="0" applyNumberFormat="1" applyFont="1" applyFill="1" applyBorder="1" applyAlignment="1">
      <alignment/>
    </xf>
    <xf numFmtId="3" fontId="13" fillId="38" borderId="53" xfId="0" applyNumberFormat="1" applyFont="1" applyFill="1" applyBorder="1" applyAlignment="1">
      <alignment/>
    </xf>
    <xf numFmtId="3" fontId="19" fillId="0" borderId="22" xfId="0" applyNumberFormat="1" applyFont="1" applyBorder="1" applyAlignment="1">
      <alignment/>
    </xf>
    <xf numFmtId="3" fontId="0" fillId="0" borderId="58" xfId="0" applyNumberFormat="1" applyBorder="1" applyAlignment="1">
      <alignment/>
    </xf>
    <xf numFmtId="3" fontId="0" fillId="0" borderId="20" xfId="0" applyNumberFormat="1" applyBorder="1" applyAlignment="1">
      <alignment/>
    </xf>
    <xf numFmtId="3" fontId="0" fillId="0" borderId="59" xfId="0" applyNumberFormat="1" applyBorder="1" applyAlignment="1">
      <alignment/>
    </xf>
    <xf numFmtId="3" fontId="19" fillId="0" borderId="10" xfId="0" applyNumberFormat="1" applyFont="1" applyBorder="1" applyAlignment="1">
      <alignment vertical="center" wrapText="1"/>
    </xf>
    <xf numFmtId="0" fontId="13" fillId="0" borderId="39" xfId="0" applyFont="1" applyBorder="1" applyAlignment="1">
      <alignment vertical="center" wrapText="1"/>
    </xf>
    <xf numFmtId="0" fontId="13" fillId="0" borderId="0" xfId="0" applyFont="1" applyAlignment="1">
      <alignment vertical="center" wrapText="1"/>
    </xf>
    <xf numFmtId="0" fontId="96" fillId="0" borderId="10" xfId="0" applyFont="1" applyBorder="1" applyAlignment="1">
      <alignment vertical="center"/>
    </xf>
    <xf numFmtId="0" fontId="13" fillId="0" borderId="11" xfId="0" applyFont="1" applyBorder="1" applyAlignment="1">
      <alignment vertical="center" wrapText="1"/>
    </xf>
    <xf numFmtId="0" fontId="0" fillId="0" borderId="47" xfId="0" applyFont="1" applyBorder="1" applyAlignment="1">
      <alignment vertical="center"/>
    </xf>
    <xf numFmtId="0" fontId="0" fillId="0" borderId="47" xfId="0" applyFont="1" applyBorder="1" applyAlignment="1">
      <alignment vertical="center" wrapText="1"/>
    </xf>
    <xf numFmtId="0" fontId="0" fillId="0" borderId="16" xfId="0" applyFont="1" applyBorder="1" applyAlignment="1">
      <alignment vertical="center"/>
    </xf>
    <xf numFmtId="0" fontId="0" fillId="0" borderId="16" xfId="0" applyFont="1" applyBorder="1" applyAlignment="1">
      <alignment vertical="center" wrapText="1"/>
    </xf>
    <xf numFmtId="0" fontId="0" fillId="0" borderId="18" xfId="0" applyFont="1" applyBorder="1" applyAlignment="1">
      <alignment vertical="center"/>
    </xf>
    <xf numFmtId="0" fontId="0" fillId="0" borderId="18" xfId="0" applyFont="1" applyBorder="1" applyAlignment="1">
      <alignment vertical="center" wrapText="1"/>
    </xf>
    <xf numFmtId="3" fontId="13" fillId="0" borderId="0" xfId="0" applyNumberFormat="1" applyFont="1" applyBorder="1" applyAlignment="1">
      <alignment horizontal="center" vertical="center"/>
    </xf>
    <xf numFmtId="3" fontId="13" fillId="0" borderId="0" xfId="56" applyNumberFormat="1" applyFont="1" applyBorder="1" applyAlignment="1">
      <alignment vertical="center"/>
    </xf>
    <xf numFmtId="3" fontId="13" fillId="0" borderId="0" xfId="0" applyNumberFormat="1" applyFont="1" applyBorder="1" applyAlignment="1" applyProtection="1">
      <alignment vertical="center"/>
      <protection/>
    </xf>
    <xf numFmtId="3" fontId="13" fillId="0" borderId="0" xfId="0" applyNumberFormat="1" applyFont="1" applyBorder="1" applyAlignment="1" applyProtection="1">
      <alignment horizontal="center" vertical="center"/>
      <protection/>
    </xf>
    <xf numFmtId="3" fontId="13" fillId="0" borderId="0" xfId="56" applyNumberFormat="1" applyFont="1" applyBorder="1" applyAlignment="1" applyProtection="1">
      <alignment vertical="center"/>
      <protection/>
    </xf>
    <xf numFmtId="3" fontId="13" fillId="0" borderId="0" xfId="0" applyNumberFormat="1" applyFont="1" applyAlignment="1">
      <alignment/>
    </xf>
    <xf numFmtId="3" fontId="13" fillId="33" borderId="60" xfId="0" applyNumberFormat="1" applyFont="1" applyFill="1" applyBorder="1" applyAlignment="1">
      <alignment horizontal="center" vertical="center" wrapText="1"/>
    </xf>
    <xf numFmtId="0" fontId="13" fillId="0" borderId="61" xfId="0" applyFont="1" applyBorder="1" applyAlignment="1">
      <alignment vertical="center"/>
    </xf>
    <xf numFmtId="0" fontId="13" fillId="0" borderId="20" xfId="0" applyFont="1" applyBorder="1" applyAlignment="1">
      <alignment vertical="center"/>
    </xf>
    <xf numFmtId="0" fontId="13" fillId="0" borderId="62" xfId="0" applyFont="1" applyBorder="1" applyAlignment="1">
      <alignment vertical="center"/>
    </xf>
    <xf numFmtId="3" fontId="19" fillId="0" borderId="28" xfId="0" applyNumberFormat="1" applyFont="1" applyBorder="1" applyAlignment="1">
      <alignment horizontal="right" vertical="center"/>
    </xf>
    <xf numFmtId="3" fontId="19" fillId="0" borderId="29" xfId="0" applyNumberFormat="1" applyFont="1" applyBorder="1" applyAlignment="1">
      <alignment horizontal="right" vertical="center"/>
    </xf>
    <xf numFmtId="3" fontId="19" fillId="0" borderId="30" xfId="0" applyNumberFormat="1" applyFont="1" applyBorder="1" applyAlignment="1">
      <alignment horizontal="right" vertical="center"/>
    </xf>
    <xf numFmtId="0" fontId="4" fillId="0" borderId="12" xfId="0" applyFont="1" applyFill="1" applyBorder="1" applyAlignment="1">
      <alignment vertical="center" wrapText="1"/>
    </xf>
    <xf numFmtId="0" fontId="4" fillId="0" borderId="12" xfId="0" applyFont="1" applyFill="1" applyBorder="1" applyAlignment="1">
      <alignment horizontal="center" vertical="center"/>
    </xf>
    <xf numFmtId="3" fontId="4" fillId="0" borderId="12" xfId="0" applyNumberFormat="1" applyFont="1" applyFill="1" applyBorder="1" applyAlignment="1">
      <alignment vertical="center"/>
    </xf>
    <xf numFmtId="3" fontId="4" fillId="0" borderId="12" xfId="0" applyNumberFormat="1" applyFont="1" applyFill="1" applyBorder="1" applyAlignment="1">
      <alignment horizontal="right" vertical="center"/>
    </xf>
    <xf numFmtId="0" fontId="4" fillId="0" borderId="16" xfId="0" applyFont="1" applyBorder="1" applyAlignment="1">
      <alignment vertical="center" wrapText="1"/>
    </xf>
    <xf numFmtId="0" fontId="4" fillId="0" borderId="16" xfId="0" applyFont="1" applyBorder="1" applyAlignment="1">
      <alignment horizontal="center" vertical="center"/>
    </xf>
    <xf numFmtId="3" fontId="4" fillId="0" borderId="16" xfId="0" applyNumberFormat="1" applyFont="1" applyBorder="1" applyAlignment="1">
      <alignment vertical="center"/>
    </xf>
    <xf numFmtId="3" fontId="4" fillId="0" borderId="16" xfId="0" applyNumberFormat="1"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center" vertical="center"/>
    </xf>
    <xf numFmtId="3" fontId="4" fillId="0" borderId="18" xfId="0" applyNumberFormat="1" applyFont="1" applyBorder="1" applyAlignment="1">
      <alignment horizontal="center" vertical="center"/>
    </xf>
    <xf numFmtId="0" fontId="4" fillId="34" borderId="10" xfId="0" applyFont="1" applyFill="1" applyBorder="1" applyAlignment="1">
      <alignment horizontal="center" vertical="center"/>
    </xf>
    <xf numFmtId="3" fontId="4" fillId="34" borderId="10" xfId="0" applyNumberFormat="1" applyFont="1" applyFill="1" applyBorder="1" applyAlignment="1">
      <alignment horizontal="center" vertical="center"/>
    </xf>
    <xf numFmtId="3" fontId="4" fillId="34" borderId="10" xfId="0" applyNumberFormat="1" applyFont="1" applyFill="1" applyBorder="1" applyAlignment="1">
      <alignment vertical="center"/>
    </xf>
    <xf numFmtId="3" fontId="4" fillId="34" borderId="10" xfId="56" applyNumberFormat="1" applyFont="1" applyFill="1" applyBorder="1" applyAlignment="1">
      <alignment horizontal="right" vertical="center"/>
    </xf>
    <xf numFmtId="0" fontId="10" fillId="0" borderId="10" xfId="0" applyFont="1" applyBorder="1" applyAlignment="1">
      <alignment vertical="center" wrapText="1"/>
    </xf>
    <xf numFmtId="0" fontId="10" fillId="0" borderId="10" xfId="0" applyFont="1" applyBorder="1" applyAlignment="1">
      <alignment horizontal="center" vertical="center" wrapText="1"/>
    </xf>
    <xf numFmtId="3" fontId="10" fillId="0" borderId="10" xfId="56" applyNumberFormat="1" applyFont="1" applyBorder="1" applyAlignment="1">
      <alignment horizontal="right" vertical="center"/>
    </xf>
    <xf numFmtId="3" fontId="10" fillId="37" borderId="10" xfId="56" applyNumberFormat="1" applyFont="1" applyFill="1" applyBorder="1" applyAlignment="1">
      <alignment horizontal="right" vertical="center"/>
    </xf>
    <xf numFmtId="3" fontId="10" fillId="33" borderId="10" xfId="56" applyNumberFormat="1" applyFont="1" applyFill="1" applyBorder="1" applyAlignment="1">
      <alignment horizontal="right" vertical="center"/>
    </xf>
    <xf numFmtId="0" fontId="10" fillId="0" borderId="10" xfId="0" applyFont="1" applyBorder="1" applyAlignment="1">
      <alignment horizontal="center"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3" fontId="32" fillId="0" borderId="0" xfId="56" applyNumberFormat="1" applyFont="1" applyFill="1" applyBorder="1" applyAlignment="1">
      <alignment horizontal="right" vertical="center"/>
    </xf>
    <xf numFmtId="3" fontId="45" fillId="35" borderId="10" xfId="56" applyNumberFormat="1" applyFont="1" applyFill="1" applyBorder="1" applyAlignment="1">
      <alignment horizontal="right" vertical="center"/>
    </xf>
    <xf numFmtId="0" fontId="10" fillId="0" borderId="12" xfId="0" applyFont="1" applyBorder="1" applyAlignment="1">
      <alignment horizontal="center" vertical="center"/>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3" fontId="10" fillId="0" borderId="12" xfId="56" applyNumberFormat="1" applyFont="1" applyBorder="1" applyAlignment="1">
      <alignment horizontal="right" vertical="center"/>
    </xf>
    <xf numFmtId="3" fontId="10" fillId="37" borderId="12" xfId="56" applyNumberFormat="1" applyFont="1" applyFill="1" applyBorder="1" applyAlignment="1">
      <alignment horizontal="right" vertical="center"/>
    </xf>
    <xf numFmtId="3" fontId="10" fillId="33" borderId="12" xfId="56" applyNumberFormat="1" applyFont="1" applyFill="1" applyBorder="1" applyAlignment="1">
      <alignment horizontal="right" vertical="center"/>
    </xf>
    <xf numFmtId="0" fontId="10" fillId="0" borderId="16" xfId="0" applyFont="1" applyBorder="1" applyAlignment="1">
      <alignment horizontal="center" vertical="center"/>
    </xf>
    <xf numFmtId="0" fontId="10" fillId="0" borderId="16" xfId="0" applyFont="1" applyBorder="1" applyAlignment="1">
      <alignment vertical="center" wrapText="1"/>
    </xf>
    <xf numFmtId="0" fontId="10" fillId="0" borderId="16" xfId="0" applyFont="1" applyBorder="1" applyAlignment="1">
      <alignment horizontal="center" vertical="center" wrapText="1"/>
    </xf>
    <xf numFmtId="3" fontId="10" fillId="0" borderId="16" xfId="56" applyNumberFormat="1" applyFont="1" applyBorder="1" applyAlignment="1">
      <alignment horizontal="right" vertical="center"/>
    </xf>
    <xf numFmtId="3" fontId="10" fillId="0" borderId="15" xfId="56" applyNumberFormat="1" applyFont="1" applyBorder="1" applyAlignment="1">
      <alignment horizontal="right" vertical="center"/>
    </xf>
    <xf numFmtId="3" fontId="10" fillId="37" borderId="16" xfId="56" applyNumberFormat="1" applyFont="1" applyFill="1" applyBorder="1" applyAlignment="1">
      <alignment horizontal="right" vertical="center"/>
    </xf>
    <xf numFmtId="3" fontId="10" fillId="33" borderId="16" xfId="56" applyNumberFormat="1" applyFont="1" applyFill="1" applyBorder="1" applyAlignment="1">
      <alignment horizontal="right" vertical="center"/>
    </xf>
    <xf numFmtId="0" fontId="10" fillId="0" borderId="18" xfId="0" applyFont="1" applyBorder="1" applyAlignment="1">
      <alignment horizontal="center" vertical="center"/>
    </xf>
    <xf numFmtId="0" fontId="10" fillId="0" borderId="18" xfId="0" applyFont="1" applyBorder="1" applyAlignment="1">
      <alignment vertical="center" wrapText="1"/>
    </xf>
    <xf numFmtId="0" fontId="10" fillId="0" borderId="18" xfId="0" applyFont="1" applyBorder="1" applyAlignment="1">
      <alignment horizontal="center" vertical="center" wrapText="1"/>
    </xf>
    <xf numFmtId="3" fontId="10" fillId="0" borderId="18" xfId="56" applyNumberFormat="1" applyFont="1" applyBorder="1" applyAlignment="1">
      <alignment horizontal="right" vertical="center"/>
    </xf>
    <xf numFmtId="3" fontId="10" fillId="37" borderId="18" xfId="56" applyNumberFormat="1" applyFont="1" applyFill="1" applyBorder="1" applyAlignment="1">
      <alignment horizontal="right" vertical="center"/>
    </xf>
    <xf numFmtId="3" fontId="10" fillId="33" borderId="18" xfId="56" applyNumberFormat="1" applyFont="1" applyFill="1" applyBorder="1" applyAlignment="1">
      <alignment horizontal="right" vertical="center"/>
    </xf>
    <xf numFmtId="49" fontId="10" fillId="0" borderId="16" xfId="56" applyNumberFormat="1" applyFont="1" applyBorder="1" applyAlignment="1">
      <alignment horizontal="right" vertical="center"/>
    </xf>
    <xf numFmtId="49" fontId="10" fillId="33" borderId="16" xfId="56" applyNumberFormat="1" applyFont="1" applyFill="1" applyBorder="1" applyAlignment="1">
      <alignment horizontal="right" vertical="center"/>
    </xf>
    <xf numFmtId="0" fontId="4"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182" fontId="4" fillId="0" borderId="0" xfId="56" applyNumberFormat="1" applyFont="1" applyBorder="1" applyAlignment="1" applyProtection="1">
      <alignment vertical="center"/>
      <protection/>
    </xf>
    <xf numFmtId="3" fontId="32" fillId="36" borderId="10" xfId="56" applyNumberFormat="1" applyFont="1" applyFill="1"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10" fillId="0" borderId="0" xfId="0" applyFont="1" applyBorder="1" applyAlignment="1">
      <alignment horizontal="center" vertical="center"/>
    </xf>
    <xf numFmtId="3" fontId="10" fillId="0" borderId="0" xfId="56" applyNumberFormat="1" applyFont="1" applyBorder="1" applyAlignment="1">
      <alignment horizontal="right" vertical="center"/>
    </xf>
    <xf numFmtId="0" fontId="10" fillId="0" borderId="0" xfId="0" applyFont="1" applyAlignment="1">
      <alignment vertical="center"/>
    </xf>
    <xf numFmtId="49" fontId="4" fillId="0" borderId="0" xfId="0" applyNumberFormat="1" applyFont="1" applyBorder="1" applyAlignment="1">
      <alignment vertical="center" wrapText="1"/>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10" fillId="0" borderId="0" xfId="56" applyNumberFormat="1" applyFont="1" applyBorder="1" applyAlignment="1">
      <alignment horizontal="right" vertical="center"/>
    </xf>
    <xf numFmtId="49" fontId="10" fillId="0" borderId="0" xfId="0" applyNumberFormat="1" applyFont="1" applyAlignment="1">
      <alignment vertical="center"/>
    </xf>
    <xf numFmtId="49" fontId="4" fillId="0" borderId="0" xfId="0" applyNumberFormat="1" applyFont="1" applyBorder="1" applyAlignment="1">
      <alignment horizontal="center" vertical="center" wrapText="1"/>
    </xf>
    <xf numFmtId="0" fontId="11" fillId="33" borderId="10" xfId="0" applyFont="1" applyFill="1" applyBorder="1" applyAlignment="1">
      <alignment horizontal="center" vertical="center" wrapText="1"/>
    </xf>
    <xf numFmtId="0" fontId="10" fillId="0" borderId="10" xfId="0" applyFont="1" applyBorder="1" applyAlignment="1">
      <alignment vertical="center"/>
    </xf>
    <xf numFmtId="0" fontId="10" fillId="0" borderId="15" xfId="0" applyFont="1" applyBorder="1" applyAlignment="1">
      <alignment horizontal="center" vertical="center"/>
    </xf>
    <xf numFmtId="0" fontId="10" fillId="0" borderId="15" xfId="0" applyFont="1" applyBorder="1" applyAlignment="1">
      <alignment vertical="center" wrapText="1"/>
    </xf>
    <xf numFmtId="0" fontId="10" fillId="0" borderId="15" xfId="0" applyFont="1" applyBorder="1" applyAlignment="1">
      <alignment horizontal="center" vertical="center" wrapText="1"/>
    </xf>
    <xf numFmtId="3" fontId="10" fillId="37" borderId="15" xfId="56" applyNumberFormat="1" applyFont="1" applyFill="1" applyBorder="1" applyAlignment="1">
      <alignment horizontal="right" vertical="center"/>
    </xf>
    <xf numFmtId="3" fontId="10" fillId="33" borderId="15" xfId="56" applyNumberFormat="1" applyFont="1" applyFill="1" applyBorder="1" applyAlignment="1">
      <alignment horizontal="right" vertical="center"/>
    </xf>
    <xf numFmtId="3" fontId="4" fillId="34" borderId="47" xfId="56" applyNumberFormat="1" applyFont="1" applyFill="1" applyBorder="1" applyAlignment="1">
      <alignment horizontal="right" vertical="center"/>
    </xf>
    <xf numFmtId="0" fontId="4" fillId="0" borderId="10" xfId="0" applyFont="1" applyBorder="1" applyAlignment="1">
      <alignment horizontal="center" vertical="center"/>
    </xf>
    <xf numFmtId="0" fontId="4" fillId="0" borderId="10" xfId="0" applyFont="1" applyBorder="1" applyAlignment="1">
      <alignment vertical="center" wrapText="1"/>
    </xf>
    <xf numFmtId="0" fontId="44" fillId="0" borderId="12" xfId="0" applyFont="1" applyBorder="1" applyAlignment="1">
      <alignment horizontal="center" vertical="center"/>
    </xf>
    <xf numFmtId="0" fontId="44" fillId="0" borderId="15" xfId="0" applyFont="1" applyBorder="1" applyAlignment="1">
      <alignment horizontal="center" vertical="center"/>
    </xf>
    <xf numFmtId="0" fontId="10" fillId="0" borderId="16" xfId="0" applyFont="1" applyBorder="1" applyAlignment="1">
      <alignment vertical="center"/>
    </xf>
    <xf numFmtId="0" fontId="10" fillId="0" borderId="12" xfId="0" applyFont="1" applyBorder="1" applyAlignment="1">
      <alignment/>
    </xf>
    <xf numFmtId="3" fontId="10" fillId="0" borderId="12" xfId="0" applyNumberFormat="1" applyFont="1" applyBorder="1" applyAlignment="1">
      <alignment/>
    </xf>
    <xf numFmtId="3" fontId="10" fillId="0" borderId="12" xfId="0" applyNumberFormat="1" applyFont="1" applyBorder="1" applyAlignment="1">
      <alignment wrapText="1"/>
    </xf>
    <xf numFmtId="0" fontId="4" fillId="0" borderId="10" xfId="0" applyFont="1" applyBorder="1" applyAlignment="1">
      <alignment/>
    </xf>
    <xf numFmtId="3" fontId="4" fillId="0" borderId="10" xfId="0" applyNumberFormat="1" applyFont="1" applyBorder="1" applyAlignment="1">
      <alignment/>
    </xf>
    <xf numFmtId="0" fontId="4" fillId="0" borderId="22" xfId="0" applyFont="1" applyBorder="1" applyAlignment="1">
      <alignment wrapText="1"/>
    </xf>
    <xf numFmtId="3" fontId="4" fillId="0" borderId="10" xfId="0" applyNumberFormat="1" applyFont="1" applyBorder="1" applyAlignment="1">
      <alignment wrapText="1"/>
    </xf>
    <xf numFmtId="49" fontId="13" fillId="37" borderId="22" xfId="0" applyNumberFormat="1" applyFont="1" applyFill="1" applyBorder="1" applyAlignment="1">
      <alignment horizontal="center"/>
    </xf>
    <xf numFmtId="49" fontId="13" fillId="33" borderId="22" xfId="0" applyNumberFormat="1" applyFont="1" applyFill="1" applyBorder="1" applyAlignment="1">
      <alignment horizontal="center" vertical="center" wrapText="1"/>
    </xf>
    <xf numFmtId="49" fontId="97" fillId="37" borderId="22" xfId="0" applyNumberFormat="1" applyFont="1" applyFill="1" applyBorder="1" applyAlignment="1">
      <alignment horizontal="center"/>
    </xf>
    <xf numFmtId="49" fontId="97" fillId="37" borderId="22" xfId="0" applyNumberFormat="1" applyFont="1" applyFill="1" applyBorder="1" applyAlignment="1">
      <alignment/>
    </xf>
    <xf numFmtId="49" fontId="97" fillId="37" borderId="47" xfId="0" applyNumberFormat="1" applyFont="1" applyFill="1" applyBorder="1" applyAlignment="1">
      <alignment horizontal="center" vertical="center" wrapText="1"/>
    </xf>
    <xf numFmtId="49" fontId="13" fillId="37" borderId="63" xfId="0" applyNumberFormat="1" applyFont="1" applyFill="1" applyBorder="1" applyAlignment="1">
      <alignment horizontal="center" vertical="center" wrapText="1"/>
    </xf>
    <xf numFmtId="49" fontId="13" fillId="37" borderId="62" xfId="0" applyNumberFormat="1" applyFont="1" applyFill="1" applyBorder="1" applyAlignment="1">
      <alignment horizontal="center" vertical="center" wrapText="1"/>
    </xf>
    <xf numFmtId="3" fontId="19" fillId="0" borderId="64" xfId="0" applyNumberFormat="1" applyFont="1" applyBorder="1" applyAlignment="1">
      <alignment/>
    </xf>
    <xf numFmtId="3" fontId="0" fillId="0" borderId="65" xfId="0" applyNumberFormat="1" applyBorder="1" applyAlignment="1">
      <alignment/>
    </xf>
    <xf numFmtId="3" fontId="0" fillId="0" borderId="66" xfId="0" applyNumberFormat="1" applyBorder="1" applyAlignment="1">
      <alignment/>
    </xf>
    <xf numFmtId="3" fontId="13" fillId="0" borderId="64" xfId="0" applyNumberFormat="1" applyFont="1" applyBorder="1" applyAlignment="1">
      <alignment/>
    </xf>
    <xf numFmtId="3" fontId="13" fillId="38" borderId="64" xfId="0" applyNumberFormat="1" applyFont="1" applyFill="1" applyBorder="1" applyAlignment="1">
      <alignment/>
    </xf>
    <xf numFmtId="3" fontId="13" fillId="38" borderId="22" xfId="0" applyNumberFormat="1" applyFont="1" applyFill="1" applyBorder="1" applyAlignment="1">
      <alignment/>
    </xf>
    <xf numFmtId="3" fontId="13" fillId="38" borderId="67" xfId="0" applyNumberFormat="1" applyFont="1" applyFill="1" applyBorder="1" applyAlignment="1">
      <alignment/>
    </xf>
    <xf numFmtId="3" fontId="0" fillId="0" borderId="0" xfId="0" applyNumberFormat="1" applyFont="1" applyAlignment="1">
      <alignment/>
    </xf>
    <xf numFmtId="3" fontId="19" fillId="0" borderId="27" xfId="0" applyNumberFormat="1" applyFont="1" applyBorder="1" applyAlignment="1">
      <alignment horizontal="right" vertical="center"/>
    </xf>
    <xf numFmtId="3" fontId="19" fillId="0" borderId="32" xfId="0" applyNumberFormat="1" applyFont="1" applyBorder="1" applyAlignment="1">
      <alignment horizontal="right" vertical="center"/>
    </xf>
    <xf numFmtId="3" fontId="19" fillId="0" borderId="31" xfId="0" applyNumberFormat="1" applyFont="1" applyBorder="1" applyAlignment="1">
      <alignment horizontal="right" vertical="center"/>
    </xf>
    <xf numFmtId="3" fontId="13" fillId="0" borderId="37" xfId="0" applyNumberFormat="1" applyFont="1" applyBorder="1" applyAlignment="1">
      <alignment horizontal="right" vertical="center"/>
    </xf>
    <xf numFmtId="3" fontId="13" fillId="0" borderId="38" xfId="0" applyNumberFormat="1" applyFont="1" applyBorder="1" applyAlignment="1">
      <alignment horizontal="right" vertical="center"/>
    </xf>
    <xf numFmtId="3" fontId="13" fillId="0" borderId="13" xfId="0" applyNumberFormat="1" applyFont="1" applyBorder="1" applyAlignment="1">
      <alignment horizontal="right" vertical="center"/>
    </xf>
    <xf numFmtId="0" fontId="21" fillId="0" borderId="0" xfId="0" applyFont="1" applyBorder="1" applyAlignment="1">
      <alignment horizontal="center" vertical="center" wrapText="1"/>
    </xf>
    <xf numFmtId="3" fontId="21" fillId="0" borderId="0" xfId="0" applyNumberFormat="1" applyFont="1" applyBorder="1" applyAlignment="1">
      <alignment vertical="center"/>
    </xf>
    <xf numFmtId="3" fontId="21" fillId="39" borderId="10" xfId="0" applyNumberFormat="1" applyFont="1" applyFill="1" applyBorder="1" applyAlignment="1">
      <alignment horizontal="center" vertical="center" wrapText="1"/>
    </xf>
    <xf numFmtId="3" fontId="16" fillId="0" borderId="12" xfId="0" applyNumberFormat="1" applyFont="1" applyFill="1" applyBorder="1" applyAlignment="1">
      <alignment/>
    </xf>
    <xf numFmtId="3" fontId="16" fillId="0" borderId="54" xfId="0" applyNumberFormat="1" applyFont="1" applyFill="1" applyBorder="1" applyAlignment="1">
      <alignment/>
    </xf>
    <xf numFmtId="3" fontId="11" fillId="35" borderId="10" xfId="0" applyNumberFormat="1" applyFont="1" applyFill="1" applyBorder="1" applyAlignment="1">
      <alignment/>
    </xf>
    <xf numFmtId="3" fontId="11" fillId="35" borderId="22" xfId="0" applyNumberFormat="1" applyFont="1" applyFill="1" applyBorder="1" applyAlignment="1">
      <alignment/>
    </xf>
    <xf numFmtId="3" fontId="11" fillId="35" borderId="23" xfId="0" applyNumberFormat="1" applyFont="1" applyFill="1" applyBorder="1" applyAlignment="1">
      <alignment/>
    </xf>
    <xf numFmtId="3" fontId="11" fillId="35" borderId="37" xfId="0" applyNumberFormat="1" applyFont="1" applyFill="1" applyBorder="1" applyAlignment="1">
      <alignment/>
    </xf>
    <xf numFmtId="3" fontId="11" fillId="35" borderId="53" xfId="0" applyNumberFormat="1" applyFont="1" applyFill="1" applyBorder="1" applyAlignment="1">
      <alignment/>
    </xf>
    <xf numFmtId="3" fontId="16" fillId="0" borderId="68" xfId="0" applyNumberFormat="1" applyFont="1" applyFill="1" applyBorder="1" applyAlignment="1">
      <alignment/>
    </xf>
    <xf numFmtId="3" fontId="16" fillId="0" borderId="57" xfId="0" applyNumberFormat="1" applyFont="1" applyFill="1" applyBorder="1" applyAlignment="1">
      <alignment/>
    </xf>
    <xf numFmtId="3" fontId="16" fillId="0" borderId="23" xfId="0" applyNumberFormat="1" applyFont="1" applyBorder="1" applyAlignment="1">
      <alignment/>
    </xf>
    <xf numFmtId="3" fontId="16" fillId="0" borderId="0" xfId="0" applyNumberFormat="1" applyFont="1" applyBorder="1" applyAlignment="1">
      <alignment/>
    </xf>
    <xf numFmtId="3" fontId="16" fillId="0" borderId="13" xfId="0" applyNumberFormat="1" applyFont="1" applyBorder="1" applyAlignment="1">
      <alignment/>
    </xf>
    <xf numFmtId="3" fontId="12" fillId="40" borderId="30" xfId="0" applyNumberFormat="1" applyFont="1" applyFill="1" applyBorder="1" applyAlignment="1">
      <alignment/>
    </xf>
    <xf numFmtId="3" fontId="12" fillId="40" borderId="68" xfId="0" applyNumberFormat="1" applyFont="1" applyFill="1" applyBorder="1" applyAlignment="1">
      <alignment/>
    </xf>
    <xf numFmtId="3" fontId="12" fillId="33" borderId="68" xfId="0" applyNumberFormat="1" applyFont="1" applyFill="1" applyBorder="1" applyAlignment="1">
      <alignment/>
    </xf>
    <xf numFmtId="3" fontId="16" fillId="0" borderId="68" xfId="0" applyNumberFormat="1" applyFont="1" applyBorder="1" applyAlignment="1">
      <alignment/>
    </xf>
    <xf numFmtId="3" fontId="26" fillId="36" borderId="10" xfId="0" applyNumberFormat="1" applyFont="1" applyFill="1" applyBorder="1" applyAlignment="1">
      <alignment/>
    </xf>
    <xf numFmtId="3" fontId="26" fillId="36" borderId="37" xfId="0" applyNumberFormat="1" applyFont="1" applyFill="1" applyBorder="1" applyAlignment="1">
      <alignment/>
    </xf>
    <xf numFmtId="3" fontId="26" fillId="36" borderId="53" xfId="0" applyNumberFormat="1" applyFont="1" applyFill="1" applyBorder="1" applyAlignment="1">
      <alignment/>
    </xf>
    <xf numFmtId="3" fontId="12" fillId="40" borderId="27" xfId="0" applyNumberFormat="1" applyFont="1" applyFill="1" applyBorder="1" applyAlignment="1">
      <alignment/>
    </xf>
    <xf numFmtId="3" fontId="12" fillId="33" borderId="54" xfId="0" applyNumberFormat="1" applyFont="1" applyFill="1" applyBorder="1" applyAlignment="1">
      <alignment/>
    </xf>
    <xf numFmtId="3" fontId="12" fillId="40" borderId="54" xfId="0" applyNumberFormat="1" applyFont="1" applyFill="1" applyBorder="1" applyAlignment="1">
      <alignment/>
    </xf>
    <xf numFmtId="3" fontId="12" fillId="40" borderId="45" xfId="0" applyNumberFormat="1" applyFont="1" applyFill="1" applyBorder="1" applyAlignment="1">
      <alignment/>
    </xf>
    <xf numFmtId="3" fontId="12" fillId="33" borderId="57" xfId="0" applyNumberFormat="1" applyFont="1" applyFill="1" applyBorder="1" applyAlignment="1">
      <alignment/>
    </xf>
    <xf numFmtId="3" fontId="12" fillId="40" borderId="57" xfId="0" applyNumberFormat="1" applyFont="1" applyFill="1" applyBorder="1" applyAlignment="1">
      <alignment/>
    </xf>
    <xf numFmtId="3" fontId="16" fillId="0" borderId="0" xfId="0" applyNumberFormat="1" applyFont="1" applyBorder="1" applyAlignment="1">
      <alignment/>
    </xf>
    <xf numFmtId="3" fontId="16" fillId="0" borderId="21" xfId="0" applyNumberFormat="1" applyFont="1" applyBorder="1" applyAlignment="1">
      <alignment/>
    </xf>
    <xf numFmtId="3" fontId="16" fillId="0" borderId="10" xfId="0" applyNumberFormat="1" applyFont="1" applyFill="1" applyBorder="1" applyAlignment="1">
      <alignment/>
    </xf>
    <xf numFmtId="3" fontId="16" fillId="0" borderId="37" xfId="0" applyNumberFormat="1" applyFont="1" applyFill="1" applyBorder="1" applyAlignment="1">
      <alignment/>
    </xf>
    <xf numFmtId="3" fontId="16" fillId="0" borderId="53" xfId="0" applyNumberFormat="1" applyFont="1" applyFill="1" applyBorder="1" applyAlignment="1">
      <alignment/>
    </xf>
    <xf numFmtId="3" fontId="12" fillId="33" borderId="53" xfId="0" applyNumberFormat="1" applyFont="1" applyFill="1" applyBorder="1" applyAlignment="1">
      <alignment vertical="center"/>
    </xf>
    <xf numFmtId="3" fontId="16" fillId="0" borderId="69" xfId="0" applyNumberFormat="1" applyFont="1" applyBorder="1" applyAlignment="1">
      <alignment/>
    </xf>
    <xf numFmtId="0" fontId="11" fillId="0" borderId="10" xfId="0" applyFont="1" applyBorder="1" applyAlignment="1">
      <alignment horizontal="center"/>
    </xf>
    <xf numFmtId="0" fontId="18" fillId="0" borderId="10" xfId="0" applyFont="1" applyBorder="1" applyAlignment="1">
      <alignment vertical="center" wrapText="1"/>
    </xf>
    <xf numFmtId="0" fontId="21" fillId="0" borderId="10" xfId="0" applyFont="1" applyBorder="1" applyAlignment="1">
      <alignment horizontal="center"/>
    </xf>
    <xf numFmtId="0" fontId="21" fillId="0" borderId="12" xfId="0" applyFont="1" applyBorder="1" applyAlignment="1">
      <alignment horizontal="center"/>
    </xf>
    <xf numFmtId="0" fontId="21" fillId="0" borderId="18" xfId="0" applyFont="1" applyBorder="1" applyAlignment="1">
      <alignment horizontal="center"/>
    </xf>
    <xf numFmtId="0" fontId="21" fillId="0" borderId="14" xfId="0" applyFont="1" applyBorder="1" applyAlignment="1">
      <alignment horizontal="center"/>
    </xf>
    <xf numFmtId="0" fontId="21" fillId="0" borderId="19" xfId="0" applyFont="1" applyBorder="1" applyAlignment="1">
      <alignment horizontal="center"/>
    </xf>
    <xf numFmtId="0" fontId="21" fillId="0" borderId="13" xfId="0" applyFont="1" applyBorder="1" applyAlignment="1">
      <alignment horizontal="center"/>
    </xf>
    <xf numFmtId="0" fontId="21" fillId="0" borderId="10" xfId="0" applyFont="1" applyBorder="1" applyAlignment="1">
      <alignment horizontal="center" vertical="center" wrapText="1"/>
    </xf>
    <xf numFmtId="14" fontId="19" fillId="0" borderId="10" xfId="0" applyNumberFormat="1" applyFont="1" applyBorder="1" applyAlignment="1">
      <alignment horizontal="left" vertical="center" wrapText="1"/>
    </xf>
    <xf numFmtId="49" fontId="41" fillId="0" borderId="11" xfId="0" applyNumberFormat="1" applyFont="1" applyBorder="1" applyAlignment="1">
      <alignment horizontal="justify" vertical="center" wrapText="1" readingOrder="1"/>
    </xf>
    <xf numFmtId="3" fontId="4" fillId="0" borderId="10" xfId="0" applyNumberFormat="1" applyFont="1" applyBorder="1" applyAlignment="1">
      <alignment vertical="center" wrapText="1"/>
    </xf>
    <xf numFmtId="0" fontId="11" fillId="0" borderId="10" xfId="0" applyFont="1" applyBorder="1" applyAlignment="1">
      <alignment vertical="center" wrapText="1"/>
    </xf>
    <xf numFmtId="3" fontId="11" fillId="0" borderId="10" xfId="0" applyNumberFormat="1" applyFont="1" applyBorder="1" applyAlignment="1">
      <alignment horizontal="left" vertical="center" wrapText="1"/>
    </xf>
    <xf numFmtId="0" fontId="13" fillId="0" borderId="10" xfId="0" applyFont="1" applyBorder="1" applyAlignment="1">
      <alignment horizontal="left" vertical="center" wrapText="1"/>
    </xf>
    <xf numFmtId="0" fontId="98" fillId="0" borderId="10" xfId="0" applyFont="1" applyBorder="1" applyAlignment="1">
      <alignment wrapText="1"/>
    </xf>
    <xf numFmtId="3" fontId="79" fillId="40" borderId="48" xfId="0" applyNumberFormat="1" applyFont="1" applyFill="1" applyBorder="1" applyAlignment="1">
      <alignment/>
    </xf>
    <xf numFmtId="3" fontId="12" fillId="40" borderId="48" xfId="0" applyNumberFormat="1" applyFont="1" applyFill="1" applyBorder="1" applyAlignment="1">
      <alignment/>
    </xf>
    <xf numFmtId="3" fontId="12" fillId="40" borderId="70" xfId="0" applyNumberFormat="1" applyFont="1" applyFill="1" applyBorder="1" applyAlignment="1">
      <alignment/>
    </xf>
    <xf numFmtId="3" fontId="12" fillId="40" borderId="50" xfId="0" applyNumberFormat="1" applyFont="1" applyFill="1" applyBorder="1" applyAlignment="1">
      <alignment/>
    </xf>
    <xf numFmtId="0" fontId="96" fillId="0" borderId="12" xfId="0" applyFont="1" applyBorder="1" applyAlignment="1">
      <alignment vertical="center"/>
    </xf>
    <xf numFmtId="0" fontId="3" fillId="0" borderId="12" xfId="0" applyFont="1" applyBorder="1" applyAlignment="1">
      <alignment vertical="center"/>
    </xf>
    <xf numFmtId="49" fontId="13" fillId="41" borderId="63" xfId="0" applyNumberFormat="1" applyFont="1" applyFill="1" applyBorder="1" applyAlignment="1">
      <alignment horizontal="center" vertical="center" wrapText="1"/>
    </xf>
    <xf numFmtId="49" fontId="13" fillId="41" borderId="62" xfId="0" applyNumberFormat="1" applyFont="1" applyFill="1" applyBorder="1" applyAlignment="1">
      <alignment horizontal="center" vertical="center" wrapText="1"/>
    </xf>
    <xf numFmtId="3" fontId="41" fillId="0" borderId="58" xfId="0" applyNumberFormat="1" applyFont="1" applyBorder="1" applyAlignment="1">
      <alignment vertical="center"/>
    </xf>
    <xf numFmtId="0" fontId="50" fillId="38" borderId="10" xfId="0" applyFont="1" applyFill="1" applyBorder="1" applyAlignment="1">
      <alignment vertical="center"/>
    </xf>
    <xf numFmtId="3" fontId="21" fillId="39" borderId="22" xfId="0" applyNumberFormat="1" applyFont="1" applyFill="1" applyBorder="1" applyAlignment="1">
      <alignment horizontal="center" vertical="center" wrapText="1"/>
    </xf>
    <xf numFmtId="3" fontId="17" fillId="37" borderId="22" xfId="0" applyNumberFormat="1" applyFont="1" applyFill="1" applyBorder="1" applyAlignment="1">
      <alignment/>
    </xf>
    <xf numFmtId="3" fontId="26" fillId="36" borderId="22" xfId="0" applyNumberFormat="1" applyFont="1" applyFill="1" applyBorder="1" applyAlignment="1">
      <alignment/>
    </xf>
    <xf numFmtId="3" fontId="16" fillId="0" borderId="22" xfId="0" applyNumberFormat="1" applyFont="1" applyFill="1" applyBorder="1" applyAlignment="1">
      <alignment/>
    </xf>
    <xf numFmtId="3" fontId="21" fillId="39" borderId="13" xfId="0" applyNumberFormat="1" applyFont="1" applyFill="1" applyBorder="1" applyAlignment="1">
      <alignment horizontal="center" vertical="center" wrapText="1"/>
    </xf>
    <xf numFmtId="3" fontId="11" fillId="35" borderId="13" xfId="0" applyNumberFormat="1" applyFont="1" applyFill="1" applyBorder="1" applyAlignment="1">
      <alignment/>
    </xf>
    <xf numFmtId="3" fontId="12" fillId="33" borderId="70" xfId="0" applyNumberFormat="1" applyFont="1" applyFill="1" applyBorder="1" applyAlignment="1">
      <alignment/>
    </xf>
    <xf numFmtId="3" fontId="26" fillId="36" borderId="13" xfId="0" applyNumberFormat="1" applyFont="1" applyFill="1" applyBorder="1" applyAlignment="1">
      <alignment/>
    </xf>
    <xf numFmtId="3" fontId="12" fillId="33" borderId="48" xfId="0" applyNumberFormat="1" applyFont="1" applyFill="1" applyBorder="1" applyAlignment="1">
      <alignment/>
    </xf>
    <xf numFmtId="3" fontId="12" fillId="33" borderId="50" xfId="0" applyNumberFormat="1" applyFont="1" applyFill="1" applyBorder="1" applyAlignment="1">
      <alignment/>
    </xf>
    <xf numFmtId="3" fontId="12" fillId="33" borderId="64" xfId="0" applyNumberFormat="1" applyFont="1" applyFill="1" applyBorder="1" applyAlignment="1">
      <alignment vertical="center"/>
    </xf>
    <xf numFmtId="3" fontId="16" fillId="0" borderId="13" xfId="0" applyNumberFormat="1" applyFont="1" applyFill="1" applyBorder="1" applyAlignment="1">
      <alignment/>
    </xf>
    <xf numFmtId="0" fontId="0" fillId="0" borderId="16" xfId="0" applyFont="1" applyBorder="1" applyAlignment="1">
      <alignment vertical="center"/>
    </xf>
    <xf numFmtId="0" fontId="0" fillId="0" borderId="16" xfId="0" applyFont="1" applyBorder="1" applyAlignment="1">
      <alignment vertical="center" wrapText="1"/>
    </xf>
    <xf numFmtId="0" fontId="0" fillId="0" borderId="60" xfId="49" applyFont="1" applyBorder="1" applyAlignment="1">
      <alignment horizontal="center" vertical="center"/>
      <protection/>
    </xf>
    <xf numFmtId="0" fontId="0" fillId="0" borderId="11" xfId="49" applyFont="1" applyBorder="1" applyAlignment="1">
      <alignment vertical="center" wrapText="1"/>
      <protection/>
    </xf>
    <xf numFmtId="0" fontId="0" fillId="0" borderId="12" xfId="0" applyFont="1" applyBorder="1" applyAlignment="1">
      <alignment vertical="center"/>
    </xf>
    <xf numFmtId="0" fontId="0" fillId="0" borderId="16" xfId="49" applyFont="1" applyBorder="1" applyAlignment="1">
      <alignment horizontal="center" vertical="center"/>
      <protection/>
    </xf>
    <xf numFmtId="0" fontId="0" fillId="0" borderId="16" xfId="49" applyFont="1" applyBorder="1" applyAlignment="1">
      <alignment vertical="center" wrapText="1"/>
      <protection/>
    </xf>
    <xf numFmtId="49" fontId="13" fillId="33" borderId="23" xfId="0" applyNumberFormat="1" applyFont="1" applyFill="1" applyBorder="1" applyAlignment="1">
      <alignment horizontal="center" vertical="center" wrapText="1"/>
    </xf>
    <xf numFmtId="0" fontId="4" fillId="0" borderId="60" xfId="0" applyFont="1" applyBorder="1" applyAlignment="1">
      <alignment horizontal="center" vertical="center" wrapText="1"/>
    </xf>
    <xf numFmtId="0" fontId="4" fillId="0" borderId="47" xfId="0" applyFont="1" applyBorder="1" applyAlignment="1">
      <alignment horizontal="center" vertical="center" wrapText="1"/>
    </xf>
    <xf numFmtId="3" fontId="26" fillId="36" borderId="23" xfId="0" applyNumberFormat="1" applyFont="1" applyFill="1" applyBorder="1" applyAlignment="1">
      <alignment/>
    </xf>
    <xf numFmtId="3" fontId="12" fillId="33" borderId="23" xfId="0" applyNumberFormat="1" applyFont="1" applyFill="1" applyBorder="1" applyAlignment="1">
      <alignment vertical="center"/>
    </xf>
    <xf numFmtId="3" fontId="16" fillId="0" borderId="23" xfId="0" applyNumberFormat="1" applyFont="1" applyFill="1" applyBorder="1" applyAlignment="1">
      <alignment/>
    </xf>
    <xf numFmtId="3" fontId="0" fillId="0" borderId="22" xfId="0" applyNumberFormat="1" applyBorder="1" applyAlignment="1">
      <alignment vertical="center" wrapText="1"/>
    </xf>
    <xf numFmtId="3" fontId="0" fillId="0" borderId="22" xfId="0" applyNumberFormat="1" applyBorder="1" applyAlignment="1">
      <alignment/>
    </xf>
    <xf numFmtId="49" fontId="13" fillId="33" borderId="13" xfId="0" applyNumberFormat="1" applyFont="1" applyFill="1" applyBorder="1" applyAlignment="1">
      <alignment horizontal="center" vertical="center" wrapText="1"/>
    </xf>
    <xf numFmtId="49" fontId="13" fillId="0" borderId="22" xfId="56" applyNumberFormat="1" applyFont="1" applyBorder="1" applyAlignment="1" applyProtection="1">
      <alignment vertical="center" wrapText="1"/>
      <protection/>
    </xf>
    <xf numFmtId="49" fontId="52" fillId="33" borderId="12" xfId="0" applyNumberFormat="1" applyFont="1" applyFill="1" applyBorder="1" applyAlignment="1">
      <alignment horizontal="center" vertical="center"/>
    </xf>
    <xf numFmtId="49" fontId="52" fillId="33" borderId="47" xfId="0" applyNumberFormat="1" applyFont="1" applyFill="1" applyBorder="1" applyAlignment="1">
      <alignment horizontal="center" vertical="center" wrapText="1"/>
    </xf>
    <xf numFmtId="3" fontId="41" fillId="0" borderId="12" xfId="0" applyNumberFormat="1" applyFont="1" applyBorder="1" applyAlignment="1">
      <alignment vertical="center"/>
    </xf>
    <xf numFmtId="3" fontId="41" fillId="0" borderId="14" xfId="0" applyNumberFormat="1" applyFont="1" applyFill="1" applyBorder="1" applyAlignment="1">
      <alignment vertical="center"/>
    </xf>
    <xf numFmtId="3" fontId="50" fillId="38" borderId="10" xfId="0" applyNumberFormat="1" applyFont="1" applyFill="1" applyBorder="1" applyAlignment="1">
      <alignment vertical="center"/>
    </xf>
    <xf numFmtId="3" fontId="50" fillId="38" borderId="13" xfId="0" applyNumberFormat="1" applyFont="1" applyFill="1" applyBorder="1" applyAlignment="1">
      <alignment vertical="center"/>
    </xf>
    <xf numFmtId="0" fontId="54" fillId="34" borderId="13" xfId="0" applyFont="1" applyFill="1" applyBorder="1" applyAlignment="1">
      <alignment vertical="center"/>
    </xf>
    <xf numFmtId="3" fontId="54" fillId="34" borderId="10" xfId="0" applyNumberFormat="1" applyFont="1" applyFill="1" applyBorder="1" applyAlignment="1">
      <alignment vertical="center"/>
    </xf>
    <xf numFmtId="49" fontId="52" fillId="33" borderId="58" xfId="0" applyNumberFormat="1" applyFont="1" applyFill="1" applyBorder="1" applyAlignment="1">
      <alignment horizontal="center" vertical="center"/>
    </xf>
    <xf numFmtId="3" fontId="4" fillId="34" borderId="10" xfId="0" applyNumberFormat="1" applyFont="1" applyFill="1" applyBorder="1" applyAlignment="1">
      <alignment/>
    </xf>
    <xf numFmtId="3" fontId="4" fillId="34" borderId="22" xfId="0" applyNumberFormat="1" applyFont="1" applyFill="1" applyBorder="1" applyAlignment="1">
      <alignment/>
    </xf>
    <xf numFmtId="3" fontId="42" fillId="0" borderId="23" xfId="0" applyNumberFormat="1" applyFont="1" applyBorder="1" applyAlignment="1">
      <alignment vertical="center" wrapText="1"/>
    </xf>
    <xf numFmtId="3" fontId="42" fillId="0" borderId="10" xfId="0" applyNumberFormat="1" applyFont="1" applyBorder="1" applyAlignment="1">
      <alignment vertical="center"/>
    </xf>
    <xf numFmtId="3" fontId="10" fillId="0" borderId="10" xfId="0" applyNumberFormat="1" applyFont="1" applyBorder="1" applyAlignment="1">
      <alignment vertical="center"/>
    </xf>
    <xf numFmtId="3" fontId="10" fillId="0" borderId="22" xfId="0" applyNumberFormat="1" applyFont="1" applyBorder="1" applyAlignment="1">
      <alignment vertical="center"/>
    </xf>
    <xf numFmtId="3" fontId="10" fillId="0" borderId="23" xfId="0" applyNumberFormat="1" applyFont="1" applyBorder="1" applyAlignment="1">
      <alignment vertical="center"/>
    </xf>
    <xf numFmtId="3" fontId="10" fillId="0" borderId="38" xfId="0" applyNumberFormat="1" applyFont="1" applyBorder="1" applyAlignment="1">
      <alignment vertical="center"/>
    </xf>
    <xf numFmtId="3" fontId="10" fillId="0" borderId="53" xfId="0" applyNumberFormat="1" applyFont="1" applyBorder="1" applyAlignment="1">
      <alignment vertical="center"/>
    </xf>
    <xf numFmtId="3" fontId="21" fillId="4" borderId="10" xfId="0" applyNumberFormat="1" applyFont="1" applyFill="1" applyBorder="1" applyAlignment="1">
      <alignment horizontal="center" vertical="center" wrapText="1"/>
    </xf>
    <xf numFmtId="3" fontId="13" fillId="7" borderId="60" xfId="0" applyNumberFormat="1" applyFont="1" applyFill="1" applyBorder="1" applyAlignment="1">
      <alignment horizontal="center" vertical="center" wrapText="1"/>
    </xf>
    <xf numFmtId="0" fontId="97" fillId="0" borderId="0" xfId="0" applyFont="1" applyAlignment="1">
      <alignment/>
    </xf>
    <xf numFmtId="3" fontId="97" fillId="0" borderId="0" xfId="0" applyNumberFormat="1" applyFont="1" applyAlignment="1">
      <alignment/>
    </xf>
    <xf numFmtId="3" fontId="13" fillId="7" borderId="11" xfId="0" applyNumberFormat="1" applyFont="1" applyFill="1" applyBorder="1" applyAlignment="1">
      <alignment horizontal="center" vertical="center" wrapText="1"/>
    </xf>
    <xf numFmtId="3" fontId="13" fillId="42" borderId="60" xfId="0" applyNumberFormat="1" applyFont="1" applyFill="1" applyBorder="1" applyAlignment="1">
      <alignment horizontal="center" vertical="center" wrapText="1"/>
    </xf>
    <xf numFmtId="3" fontId="11" fillId="40" borderId="10" xfId="0" applyNumberFormat="1" applyFont="1" applyFill="1" applyBorder="1" applyAlignment="1">
      <alignment vertical="center" wrapText="1"/>
    </xf>
    <xf numFmtId="3" fontId="16" fillId="40" borderId="10" xfId="0" applyNumberFormat="1" applyFont="1" applyFill="1" applyBorder="1" applyAlignment="1">
      <alignment vertical="center" wrapText="1"/>
    </xf>
    <xf numFmtId="3" fontId="19" fillId="0" borderId="10" xfId="0" applyNumberFormat="1" applyFont="1" applyBorder="1" applyAlignment="1">
      <alignment horizontal="left" vertical="center" wrapText="1"/>
    </xf>
    <xf numFmtId="0" fontId="99" fillId="0" borderId="30" xfId="0" applyFont="1" applyBorder="1" applyAlignment="1">
      <alignment/>
    </xf>
    <xf numFmtId="3" fontId="19" fillId="0" borderId="48" xfId="0" applyNumberFormat="1" applyFont="1" applyBorder="1" applyAlignment="1">
      <alignment vertical="center"/>
    </xf>
    <xf numFmtId="3" fontId="19" fillId="0" borderId="70" xfId="0" applyNumberFormat="1" applyFont="1" applyBorder="1" applyAlignment="1">
      <alignment vertical="center"/>
    </xf>
    <xf numFmtId="49" fontId="52" fillId="41" borderId="47" xfId="0" applyNumberFormat="1" applyFont="1" applyFill="1" applyBorder="1" applyAlignment="1">
      <alignment horizontal="center" vertical="center" wrapText="1"/>
    </xf>
    <xf numFmtId="0" fontId="100" fillId="41" borderId="0" xfId="0" applyFont="1" applyFill="1" applyAlignment="1">
      <alignment/>
    </xf>
    <xf numFmtId="3" fontId="100" fillId="41" borderId="0" xfId="0" applyNumberFormat="1" applyFont="1" applyFill="1" applyAlignment="1">
      <alignment/>
    </xf>
    <xf numFmtId="0" fontId="41" fillId="0" borderId="0" xfId="0" applyFont="1" applyAlignment="1">
      <alignment/>
    </xf>
    <xf numFmtId="3" fontId="41" fillId="0" borderId="0" xfId="0" applyNumberFormat="1" applyFont="1" applyAlignment="1">
      <alignment/>
    </xf>
    <xf numFmtId="3" fontId="42" fillId="41" borderId="0" xfId="0" applyNumberFormat="1" applyFont="1" applyFill="1" applyAlignment="1">
      <alignment/>
    </xf>
    <xf numFmtId="3" fontId="16" fillId="41" borderId="0" xfId="0" applyNumberFormat="1" applyFont="1" applyFill="1" applyBorder="1" applyAlignment="1">
      <alignment/>
    </xf>
    <xf numFmtId="0" fontId="4" fillId="41" borderId="0" xfId="0" applyFont="1" applyFill="1" applyBorder="1" applyAlignment="1">
      <alignment/>
    </xf>
    <xf numFmtId="3" fontId="4" fillId="41" borderId="0" xfId="0" applyNumberFormat="1" applyFont="1" applyFill="1" applyBorder="1" applyAlignment="1">
      <alignment/>
    </xf>
    <xf numFmtId="0" fontId="6" fillId="41" borderId="0" xfId="0" applyFont="1" applyFill="1" applyAlignment="1">
      <alignment/>
    </xf>
    <xf numFmtId="0" fontId="101" fillId="41" borderId="0" xfId="0" applyFont="1" applyFill="1" applyAlignment="1">
      <alignment/>
    </xf>
    <xf numFmtId="0" fontId="102" fillId="41" borderId="0" xfId="0" applyFont="1" applyFill="1" applyAlignment="1">
      <alignment/>
    </xf>
    <xf numFmtId="0" fontId="4" fillId="0" borderId="0" xfId="0" applyFont="1" applyAlignment="1">
      <alignment horizontal="center" vertical="center" wrapText="1"/>
    </xf>
    <xf numFmtId="0" fontId="11" fillId="0" borderId="22" xfId="0" applyFont="1" applyBorder="1" applyAlignment="1">
      <alignment horizontal="center"/>
    </xf>
    <xf numFmtId="0" fontId="11" fillId="0" borderId="13" xfId="0" applyFont="1" applyBorder="1" applyAlignment="1">
      <alignment horizontal="center"/>
    </xf>
    <xf numFmtId="0" fontId="11" fillId="0" borderId="22" xfId="0" applyFont="1" applyBorder="1" applyAlignment="1">
      <alignment horizontal="center" wrapText="1"/>
    </xf>
    <xf numFmtId="0" fontId="11" fillId="0" borderId="23" xfId="0" applyFont="1" applyBorder="1" applyAlignment="1">
      <alignment horizontal="center" wrapText="1"/>
    </xf>
    <xf numFmtId="0" fontId="11" fillId="0" borderId="13" xfId="0" applyFont="1" applyBorder="1" applyAlignment="1">
      <alignment horizontal="center" wrapText="1"/>
    </xf>
    <xf numFmtId="0" fontId="13" fillId="0" borderId="22" xfId="0" applyFont="1" applyBorder="1" applyAlignment="1">
      <alignment vertical="center"/>
    </xf>
    <xf numFmtId="0" fontId="13" fillId="0" borderId="13" xfId="0" applyFont="1" applyBorder="1" applyAlignment="1">
      <alignment vertical="center"/>
    </xf>
    <xf numFmtId="0" fontId="13" fillId="0" borderId="11" xfId="0" applyFont="1" applyBorder="1" applyAlignment="1">
      <alignment vertical="center" wrapText="1"/>
    </xf>
    <xf numFmtId="0" fontId="13" fillId="0" borderId="39" xfId="0" applyFont="1" applyBorder="1" applyAlignment="1">
      <alignment vertical="center" wrapText="1"/>
    </xf>
    <xf numFmtId="0" fontId="13" fillId="0" borderId="47" xfId="0" applyFont="1" applyBorder="1" applyAlignment="1">
      <alignment vertical="center" wrapText="1"/>
    </xf>
    <xf numFmtId="0" fontId="13" fillId="0" borderId="22" xfId="0" applyFont="1" applyBorder="1" applyAlignment="1">
      <alignment horizontal="left" vertical="center"/>
    </xf>
    <xf numFmtId="0" fontId="13" fillId="0" borderId="13" xfId="0" applyFont="1" applyBorder="1" applyAlignment="1">
      <alignment horizontal="left" vertical="center"/>
    </xf>
    <xf numFmtId="0" fontId="48" fillId="0" borderId="22" xfId="47" applyFont="1" applyBorder="1" applyAlignment="1" applyProtection="1">
      <alignment horizontal="center" wrapText="1"/>
      <protection/>
    </xf>
    <xf numFmtId="0" fontId="48" fillId="0" borderId="23" xfId="47" applyFont="1" applyBorder="1" applyAlignment="1" applyProtection="1">
      <alignment horizontal="center" wrapText="1"/>
      <protection/>
    </xf>
    <xf numFmtId="0" fontId="48" fillId="0" borderId="13" xfId="47" applyFont="1" applyBorder="1" applyAlignment="1" applyProtection="1">
      <alignment horizontal="center" wrapText="1"/>
      <protection/>
    </xf>
    <xf numFmtId="0" fontId="21" fillId="43" borderId="0" xfId="0" applyFont="1" applyFill="1" applyBorder="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182" fontId="13" fillId="0" borderId="63" xfId="56" applyNumberFormat="1" applyFont="1" applyBorder="1" applyAlignment="1" applyProtection="1">
      <alignment horizontal="right" vertical="center" wrapText="1"/>
      <protection/>
    </xf>
    <xf numFmtId="0" fontId="0" fillId="0" borderId="63" xfId="0" applyBorder="1" applyAlignment="1">
      <alignment horizontal="right" vertical="center" wrapText="1"/>
    </xf>
    <xf numFmtId="0" fontId="13" fillId="33" borderId="11"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7" xfId="0" applyBorder="1" applyAlignment="1">
      <alignment vertical="center" wrapText="1"/>
    </xf>
    <xf numFmtId="0" fontId="13" fillId="33" borderId="2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3" xfId="0" applyBorder="1" applyAlignment="1">
      <alignment horizontal="center" vertical="center" wrapText="1"/>
    </xf>
    <xf numFmtId="0" fontId="19" fillId="0" borderId="47" xfId="0" applyFont="1" applyBorder="1" applyAlignment="1">
      <alignment vertical="center" wrapText="1"/>
    </xf>
    <xf numFmtId="3" fontId="10" fillId="37" borderId="11" xfId="56" applyNumberFormat="1" applyFont="1" applyFill="1" applyBorder="1" applyAlignment="1">
      <alignment horizontal="right" vertical="center" wrapText="1"/>
    </xf>
    <xf numFmtId="0" fontId="42" fillId="0" borderId="15" xfId="0" applyFont="1" applyBorder="1" applyAlignment="1">
      <alignment horizontal="right" vertical="center" wrapText="1"/>
    </xf>
    <xf numFmtId="3" fontId="10" fillId="0" borderId="11" xfId="56" applyNumberFormat="1" applyFont="1" applyBorder="1" applyAlignment="1">
      <alignment horizontal="right" vertical="center" wrapText="1"/>
    </xf>
    <xf numFmtId="49" fontId="13" fillId="0" borderId="0" xfId="0" applyNumberFormat="1" applyFont="1" applyBorder="1" applyAlignment="1">
      <alignment vertical="center" wrapText="1"/>
    </xf>
    <xf numFmtId="49" fontId="19" fillId="0" borderId="0" xfId="0" applyNumberFormat="1" applyFont="1" applyAlignment="1">
      <alignment vertical="center" wrapText="1"/>
    </xf>
    <xf numFmtId="0" fontId="32" fillId="36" borderId="22" xfId="0" applyFont="1" applyFill="1" applyBorder="1" applyAlignment="1">
      <alignment vertical="center" wrapText="1"/>
    </xf>
    <xf numFmtId="0" fontId="32" fillId="36" borderId="23" xfId="0" applyFont="1" applyFill="1" applyBorder="1" applyAlignment="1">
      <alignment vertical="center" wrapText="1"/>
    </xf>
    <xf numFmtId="0" fontId="32" fillId="36" borderId="13" xfId="0" applyFont="1" applyFill="1" applyBorder="1" applyAlignment="1">
      <alignment vertical="center" wrapText="1"/>
    </xf>
    <xf numFmtId="0" fontId="45" fillId="35" borderId="22" xfId="0" applyFont="1" applyFill="1" applyBorder="1" applyAlignment="1">
      <alignment vertical="center" wrapText="1"/>
    </xf>
    <xf numFmtId="0" fontId="10" fillId="35" borderId="23" xfId="0" applyFont="1" applyFill="1" applyBorder="1" applyAlignment="1">
      <alignment vertical="center" wrapText="1"/>
    </xf>
    <xf numFmtId="0" fontId="10" fillId="35" borderId="13" xfId="0" applyFont="1" applyFill="1" applyBorder="1" applyAlignment="1">
      <alignment vertical="center" wrapText="1"/>
    </xf>
    <xf numFmtId="0" fontId="4" fillId="34" borderId="22" xfId="0" applyFont="1" applyFill="1" applyBorder="1" applyAlignment="1">
      <alignment vertical="center" wrapText="1"/>
    </xf>
    <xf numFmtId="0" fontId="10" fillId="34" borderId="23" xfId="0" applyFont="1" applyFill="1" applyBorder="1" applyAlignment="1">
      <alignment vertical="center" wrapText="1"/>
    </xf>
    <xf numFmtId="0" fontId="10" fillId="34" borderId="13" xfId="0" applyFont="1" applyFill="1" applyBorder="1" applyAlignment="1">
      <alignment vertical="center" wrapText="1"/>
    </xf>
    <xf numFmtId="49" fontId="19" fillId="0" borderId="0" xfId="0" applyNumberFormat="1" applyFont="1" applyFill="1" applyBorder="1" applyAlignment="1">
      <alignment vertical="center" wrapText="1"/>
    </xf>
    <xf numFmtId="49" fontId="13" fillId="0" borderId="11" xfId="56" applyNumberFormat="1" applyFont="1" applyBorder="1" applyAlignment="1">
      <alignment horizontal="center" vertical="center" wrapText="1"/>
    </xf>
    <xf numFmtId="49" fontId="19" fillId="0" borderId="47" xfId="0" applyNumberFormat="1" applyFont="1" applyBorder="1" applyAlignment="1">
      <alignment vertical="center" wrapText="1"/>
    </xf>
    <xf numFmtId="49" fontId="13" fillId="37" borderId="11" xfId="56" applyNumberFormat="1" applyFont="1" applyFill="1" applyBorder="1" applyAlignment="1" applyProtection="1">
      <alignment horizontal="center" vertical="center" wrapText="1"/>
      <protection/>
    </xf>
    <xf numFmtId="49" fontId="19" fillId="0" borderId="47" xfId="0" applyNumberFormat="1" applyFont="1" applyBorder="1" applyAlignment="1">
      <alignment horizontal="center" vertical="center" wrapText="1"/>
    </xf>
    <xf numFmtId="49" fontId="13" fillId="33" borderId="11" xfId="56" applyNumberFormat="1" applyFont="1" applyFill="1" applyBorder="1" applyAlignment="1">
      <alignment horizontal="center" vertical="center" wrapText="1"/>
    </xf>
    <xf numFmtId="49" fontId="19" fillId="0" borderId="39" xfId="0" applyNumberFormat="1" applyFont="1" applyBorder="1" applyAlignment="1">
      <alignment horizontal="center" vertical="center" wrapText="1"/>
    </xf>
    <xf numFmtId="49" fontId="13" fillId="0" borderId="11" xfId="56" applyNumberFormat="1" applyFont="1" applyBorder="1" applyAlignment="1">
      <alignment horizontal="center" vertical="center"/>
    </xf>
    <xf numFmtId="49" fontId="19" fillId="0" borderId="47" xfId="0" applyNumberFormat="1" applyFont="1" applyBorder="1" applyAlignment="1">
      <alignment vertical="center"/>
    </xf>
    <xf numFmtId="49" fontId="4" fillId="0" borderId="0" xfId="0" applyNumberFormat="1" applyFont="1" applyBorder="1" applyAlignment="1">
      <alignment vertical="center" wrapText="1"/>
    </xf>
    <xf numFmtId="49" fontId="10" fillId="0" borderId="0" xfId="0" applyNumberFormat="1" applyFont="1" applyAlignment="1">
      <alignment vertical="center" wrapText="1"/>
    </xf>
    <xf numFmtId="0" fontId="19" fillId="0" borderId="0" xfId="0" applyFont="1" applyAlignment="1">
      <alignment horizontal="center" vertical="center" wrapText="1"/>
    </xf>
    <xf numFmtId="0" fontId="0" fillId="0" borderId="63" xfId="0" applyFont="1" applyBorder="1" applyAlignment="1">
      <alignment horizontal="right" vertical="center" wrapText="1"/>
    </xf>
    <xf numFmtId="49" fontId="13" fillId="0" borderId="10" xfId="0" applyNumberFormat="1" applyFont="1" applyBorder="1" applyAlignment="1" applyProtection="1">
      <alignment horizontal="center" vertical="center"/>
      <protection/>
    </xf>
    <xf numFmtId="49" fontId="13" fillId="0" borderId="13" xfId="0" applyNumberFormat="1" applyFont="1" applyBorder="1" applyAlignment="1" applyProtection="1">
      <alignment horizontal="center" vertical="center"/>
      <protection/>
    </xf>
    <xf numFmtId="49" fontId="13" fillId="0" borderId="10" xfId="0" applyNumberFormat="1" applyFont="1" applyBorder="1" applyAlignment="1" applyProtection="1">
      <alignment horizontal="center" vertical="center" wrapText="1"/>
      <protection/>
    </xf>
    <xf numFmtId="49" fontId="13" fillId="0" borderId="23" xfId="56" applyNumberFormat="1" applyFont="1" applyBorder="1" applyAlignment="1" applyProtection="1">
      <alignment horizontal="center" vertical="center" wrapText="1"/>
      <protection/>
    </xf>
    <xf numFmtId="49" fontId="13" fillId="0" borderId="13" xfId="56" applyNumberFormat="1" applyFont="1" applyBorder="1" applyAlignment="1" applyProtection="1">
      <alignment horizontal="center" vertical="center" wrapText="1"/>
      <protection/>
    </xf>
    <xf numFmtId="0" fontId="10" fillId="36" borderId="23" xfId="0" applyFont="1" applyFill="1" applyBorder="1" applyAlignment="1">
      <alignment vertical="center" wrapText="1"/>
    </xf>
    <xf numFmtId="0" fontId="10" fillId="36" borderId="13" xfId="0" applyFont="1" applyFill="1" applyBorder="1" applyAlignment="1">
      <alignment vertical="center" wrapText="1"/>
    </xf>
    <xf numFmtId="0" fontId="13" fillId="34" borderId="22" xfId="0" applyFont="1" applyFill="1" applyBorder="1" applyAlignment="1">
      <alignment vertical="center" wrapText="1"/>
    </xf>
    <xf numFmtId="0" fontId="13" fillId="34" borderId="23" xfId="0" applyFont="1" applyFill="1" applyBorder="1" applyAlignment="1">
      <alignment vertical="center" wrapText="1"/>
    </xf>
    <xf numFmtId="0" fontId="13" fillId="34" borderId="13" xfId="0" applyFont="1" applyFill="1" applyBorder="1" applyAlignment="1">
      <alignment vertical="center" wrapText="1"/>
    </xf>
    <xf numFmtId="0" fontId="19" fillId="0" borderId="11" xfId="0" applyFont="1" applyBorder="1" applyAlignment="1">
      <alignment vertical="center" wrapText="1"/>
    </xf>
    <xf numFmtId="0" fontId="0" fillId="0" borderId="15" xfId="0" applyBorder="1" applyAlignment="1">
      <alignment vertical="center" wrapText="1"/>
    </xf>
    <xf numFmtId="0" fontId="19" fillId="0" borderId="11" xfId="0" applyFont="1" applyBorder="1" applyAlignment="1">
      <alignment horizontal="center" vertical="center" wrapText="1"/>
    </xf>
    <xf numFmtId="0" fontId="0" fillId="0" borderId="15" xfId="0" applyBorder="1" applyAlignment="1">
      <alignment horizontal="center" vertical="center" wrapText="1"/>
    </xf>
    <xf numFmtId="0" fontId="19" fillId="34" borderId="23" xfId="0" applyFont="1" applyFill="1" applyBorder="1" applyAlignment="1">
      <alignment vertical="center" wrapText="1"/>
    </xf>
    <xf numFmtId="0" fontId="19" fillId="34" borderId="13" xfId="0" applyFont="1" applyFill="1" applyBorder="1" applyAlignment="1">
      <alignment vertical="center" wrapText="1"/>
    </xf>
    <xf numFmtId="0" fontId="18" fillId="35" borderId="22" xfId="0" applyFont="1" applyFill="1" applyBorder="1" applyAlignment="1">
      <alignment vertical="center" wrapText="1"/>
    </xf>
    <xf numFmtId="0" fontId="19" fillId="35" borderId="23" xfId="0" applyFont="1" applyFill="1" applyBorder="1" applyAlignment="1">
      <alignment vertical="center" wrapText="1"/>
    </xf>
    <xf numFmtId="0" fontId="19" fillId="35" borderId="13" xfId="0" applyFont="1" applyFill="1" applyBorder="1" applyAlignment="1">
      <alignment vertical="center" wrapText="1"/>
    </xf>
    <xf numFmtId="0" fontId="22" fillId="0" borderId="11" xfId="0" applyFont="1" applyBorder="1" applyAlignment="1">
      <alignment horizontal="center" vertical="center" wrapText="1"/>
    </xf>
    <xf numFmtId="0" fontId="27" fillId="0" borderId="15" xfId="0" applyFont="1" applyBorder="1" applyAlignment="1">
      <alignment horizontal="center" vertical="center" wrapText="1"/>
    </xf>
    <xf numFmtId="0" fontId="21" fillId="36" borderId="22" xfId="0" applyFont="1" applyFill="1" applyBorder="1" applyAlignment="1">
      <alignment vertical="center" wrapText="1"/>
    </xf>
    <xf numFmtId="0" fontId="19" fillId="36" borderId="23" xfId="0" applyFont="1" applyFill="1" applyBorder="1" applyAlignment="1">
      <alignment vertical="center" wrapText="1"/>
    </xf>
    <xf numFmtId="0" fontId="19" fillId="36" borderId="13" xfId="0" applyFont="1" applyFill="1" applyBorder="1" applyAlignment="1">
      <alignment vertical="center" wrapText="1"/>
    </xf>
    <xf numFmtId="3" fontId="10" fillId="33" borderId="11" xfId="56" applyNumberFormat="1" applyFont="1" applyFill="1" applyBorder="1" applyAlignment="1">
      <alignment horizontal="center" vertical="center"/>
    </xf>
    <xf numFmtId="3" fontId="10" fillId="33" borderId="15" xfId="56" applyNumberFormat="1" applyFont="1" applyFill="1" applyBorder="1" applyAlignment="1">
      <alignment horizontal="center" vertical="center"/>
    </xf>
    <xf numFmtId="0" fontId="44" fillId="0" borderId="11" xfId="0" applyFont="1" applyBorder="1" applyAlignment="1">
      <alignment horizontal="center" vertical="center" wrapText="1"/>
    </xf>
    <xf numFmtId="0" fontId="47" fillId="0" borderId="15" xfId="0" applyFont="1" applyBorder="1" applyAlignment="1">
      <alignment horizontal="center" vertical="center" wrapText="1"/>
    </xf>
    <xf numFmtId="0" fontId="32" fillId="0" borderId="11" xfId="0" applyFont="1" applyBorder="1" applyAlignment="1">
      <alignment vertical="center" wrapText="1"/>
    </xf>
    <xf numFmtId="0" fontId="42" fillId="0" borderId="15" xfId="0" applyFont="1" applyBorder="1" applyAlignment="1">
      <alignment vertical="center" wrapText="1"/>
    </xf>
    <xf numFmtId="0" fontId="10" fillId="0" borderId="11" xfId="0" applyFont="1" applyBorder="1" applyAlignment="1">
      <alignment horizontal="center" vertical="center" wrapText="1"/>
    </xf>
    <xf numFmtId="0" fontId="42" fillId="0" borderId="15" xfId="0" applyFont="1" applyBorder="1" applyAlignment="1">
      <alignment horizontal="center" vertical="center" wrapText="1"/>
    </xf>
    <xf numFmtId="0" fontId="10" fillId="0" borderId="11" xfId="0" applyFont="1" applyBorder="1" applyAlignment="1">
      <alignment vertical="center" wrapText="1"/>
    </xf>
    <xf numFmtId="3" fontId="10" fillId="0" borderId="11" xfId="56" applyNumberFormat="1" applyFont="1" applyBorder="1" applyAlignment="1">
      <alignment horizontal="center" vertical="center"/>
    </xf>
    <xf numFmtId="3" fontId="10" fillId="0" borderId="15" xfId="56" applyNumberFormat="1" applyFont="1" applyBorder="1" applyAlignment="1">
      <alignment horizontal="center" vertical="center"/>
    </xf>
    <xf numFmtId="49" fontId="13" fillId="0" borderId="22" xfId="56" applyNumberFormat="1" applyFont="1" applyBorder="1" applyAlignment="1" applyProtection="1">
      <alignment horizontal="center" vertical="center" wrapText="1"/>
      <protection/>
    </xf>
    <xf numFmtId="3" fontId="13" fillId="0" borderId="63" xfId="0" applyNumberFormat="1" applyFont="1" applyBorder="1" applyAlignment="1">
      <alignment horizontal="right" vertical="center" wrapText="1"/>
    </xf>
    <xf numFmtId="3" fontId="0" fillId="0" borderId="63" xfId="0" applyNumberFormat="1" applyBorder="1" applyAlignment="1">
      <alignment horizontal="right" vertical="center" wrapText="1"/>
    </xf>
    <xf numFmtId="0" fontId="13" fillId="0" borderId="37" xfId="0" applyFont="1" applyBorder="1" applyAlignment="1">
      <alignment vertical="center" wrapText="1"/>
    </xf>
    <xf numFmtId="0" fontId="13" fillId="0" borderId="69" xfId="0" applyFont="1" applyBorder="1" applyAlignment="1">
      <alignment vertical="center" wrapText="1"/>
    </xf>
    <xf numFmtId="3" fontId="19" fillId="0" borderId="22" xfId="0" applyNumberFormat="1" applyFont="1" applyBorder="1" applyAlignment="1">
      <alignment vertical="center" wrapText="1"/>
    </xf>
    <xf numFmtId="3" fontId="19" fillId="0" borderId="23" xfId="0" applyNumberFormat="1" applyFont="1" applyBorder="1" applyAlignment="1">
      <alignment vertical="center" wrapText="1"/>
    </xf>
    <xf numFmtId="3" fontId="19" fillId="0" borderId="13" xfId="0" applyNumberFormat="1" applyFont="1" applyBorder="1" applyAlignment="1">
      <alignment vertical="center" wrapText="1"/>
    </xf>
    <xf numFmtId="3" fontId="13" fillId="0" borderId="71" xfId="0" applyNumberFormat="1" applyFont="1" applyBorder="1" applyAlignment="1">
      <alignment horizontal="center" vertical="center" wrapText="1"/>
    </xf>
    <xf numFmtId="3" fontId="13" fillId="0" borderId="72" xfId="0" applyNumberFormat="1" applyFont="1" applyBorder="1" applyAlignment="1">
      <alignment horizontal="center" vertical="center" wrapText="1"/>
    </xf>
    <xf numFmtId="3" fontId="103" fillId="0" borderId="58" xfId="0" applyNumberFormat="1" applyFont="1" applyBorder="1" applyAlignment="1">
      <alignment vertical="center" wrapText="1"/>
    </xf>
    <xf numFmtId="3" fontId="103" fillId="0" borderId="73" xfId="0" applyNumberFormat="1" applyFont="1" applyBorder="1" applyAlignment="1">
      <alignment vertical="center" wrapText="1"/>
    </xf>
    <xf numFmtId="3" fontId="103" fillId="0" borderId="14" xfId="0" applyNumberFormat="1" applyFont="1" applyBorder="1" applyAlignment="1">
      <alignment vertical="center" wrapText="1"/>
    </xf>
    <xf numFmtId="3" fontId="21" fillId="0" borderId="74" xfId="0" applyNumberFormat="1" applyFont="1" applyBorder="1" applyAlignment="1">
      <alignment vertical="center" wrapText="1"/>
    </xf>
    <xf numFmtId="3" fontId="21" fillId="0" borderId="75" xfId="0" applyNumberFormat="1" applyFont="1" applyBorder="1" applyAlignment="1">
      <alignment vertical="center" wrapText="1"/>
    </xf>
    <xf numFmtId="3" fontId="21" fillId="0" borderId="17" xfId="0" applyNumberFormat="1" applyFont="1" applyBorder="1" applyAlignment="1">
      <alignment vertical="center" wrapText="1"/>
    </xf>
    <xf numFmtId="3" fontId="19" fillId="0" borderId="74" xfId="0" applyNumberFormat="1" applyFont="1" applyBorder="1" applyAlignment="1">
      <alignment vertical="center" wrapText="1"/>
    </xf>
    <xf numFmtId="3" fontId="19" fillId="0" borderId="75" xfId="0" applyNumberFormat="1" applyFont="1" applyBorder="1" applyAlignment="1">
      <alignment vertical="center" wrapText="1"/>
    </xf>
    <xf numFmtId="3" fontId="19" fillId="0" borderId="17" xfId="0" applyNumberFormat="1" applyFont="1" applyBorder="1" applyAlignment="1">
      <alignment vertical="center" wrapText="1"/>
    </xf>
    <xf numFmtId="3" fontId="19" fillId="0" borderId="74" xfId="0" applyNumberFormat="1" applyFont="1" applyBorder="1" applyAlignment="1">
      <alignment horizontal="left" vertical="center" wrapText="1"/>
    </xf>
    <xf numFmtId="3" fontId="19" fillId="0" borderId="75" xfId="0" applyNumberFormat="1" applyFont="1" applyBorder="1" applyAlignment="1">
      <alignment horizontal="left" vertical="center" wrapText="1"/>
    </xf>
    <xf numFmtId="3" fontId="19" fillId="0" borderId="17" xfId="0" applyNumberFormat="1" applyFont="1" applyBorder="1" applyAlignment="1">
      <alignment horizontal="left" vertical="center" wrapText="1"/>
    </xf>
    <xf numFmtId="0" fontId="13" fillId="0" borderId="37" xfId="0" applyFont="1" applyBorder="1" applyAlignment="1">
      <alignment horizontal="center" vertical="center" wrapText="1"/>
    </xf>
    <xf numFmtId="0" fontId="0" fillId="0" borderId="38" xfId="0" applyBorder="1" applyAlignment="1">
      <alignment horizontal="center" vertical="center" wrapText="1"/>
    </xf>
    <xf numFmtId="0" fontId="0" fillId="0" borderId="69" xfId="0" applyBorder="1" applyAlignment="1">
      <alignment horizontal="center" vertical="center" wrapText="1"/>
    </xf>
    <xf numFmtId="0" fontId="18" fillId="0" borderId="29" xfId="0" applyFont="1" applyBorder="1" applyAlignment="1">
      <alignment vertical="center" wrapText="1"/>
    </xf>
    <xf numFmtId="0" fontId="39" fillId="0" borderId="27" xfId="0" applyFont="1" applyBorder="1" applyAlignment="1">
      <alignment vertical="center" wrapText="1"/>
    </xf>
    <xf numFmtId="0" fontId="39" fillId="0" borderId="28" xfId="0" applyFont="1" applyBorder="1" applyAlignment="1">
      <alignment vertical="center" wrapText="1"/>
    </xf>
    <xf numFmtId="0" fontId="21" fillId="0" borderId="11"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47" xfId="0" applyFont="1" applyBorder="1" applyAlignment="1">
      <alignment horizontal="center" vertical="center" wrapText="1"/>
    </xf>
    <xf numFmtId="0" fontId="25" fillId="0" borderId="42" xfId="0" applyFont="1" applyBorder="1" applyAlignment="1">
      <alignment vertical="center" wrapText="1"/>
    </xf>
    <xf numFmtId="0" fontId="25" fillId="0" borderId="45" xfId="0" applyFont="1" applyBorder="1" applyAlignment="1">
      <alignment vertical="center" wrapText="1"/>
    </xf>
    <xf numFmtId="0" fontId="40" fillId="0" borderId="45" xfId="0" applyFont="1" applyBorder="1" applyAlignment="1">
      <alignment vertical="center" wrapText="1"/>
    </xf>
    <xf numFmtId="0" fontId="40" fillId="0" borderId="76" xfId="0" applyFont="1" applyBorder="1" applyAlignment="1">
      <alignment vertical="center" wrapText="1"/>
    </xf>
    <xf numFmtId="0" fontId="13" fillId="0" borderId="62" xfId="0" applyFont="1" applyBorder="1" applyAlignment="1">
      <alignment horizontal="center" vertical="center" wrapText="1"/>
    </xf>
    <xf numFmtId="0" fontId="13" fillId="0" borderId="26" xfId="0" applyFont="1" applyBorder="1" applyAlignment="1">
      <alignment horizontal="center" vertical="center" wrapText="1"/>
    </xf>
    <xf numFmtId="3" fontId="13" fillId="0" borderId="62" xfId="0" applyNumberFormat="1" applyFont="1" applyBorder="1" applyAlignment="1">
      <alignment horizontal="center" vertical="center" wrapText="1"/>
    </xf>
    <xf numFmtId="3" fontId="13" fillId="0" borderId="63" xfId="0" applyNumberFormat="1" applyFont="1" applyBorder="1" applyAlignment="1">
      <alignment horizontal="center" vertical="center" wrapText="1"/>
    </xf>
    <xf numFmtId="3" fontId="13" fillId="0" borderId="26" xfId="0" applyNumberFormat="1" applyFont="1" applyBorder="1" applyAlignment="1">
      <alignment horizontal="center" vertical="center" wrapText="1"/>
    </xf>
    <xf numFmtId="0" fontId="25" fillId="0" borderId="22" xfId="0" applyFont="1" applyBorder="1" applyAlignment="1">
      <alignment horizontal="center" vertical="center" wrapText="1"/>
    </xf>
    <xf numFmtId="0" fontId="25" fillId="0" borderId="13"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2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wrapText="1"/>
    </xf>
    <xf numFmtId="3" fontId="13" fillId="0" borderId="58" xfId="0" applyNumberFormat="1" applyFont="1" applyBorder="1" applyAlignment="1">
      <alignment horizontal="center" vertical="center" wrapText="1"/>
    </xf>
    <xf numFmtId="3" fontId="13" fillId="0" borderId="48" xfId="0" applyNumberFormat="1" applyFont="1" applyBorder="1" applyAlignment="1">
      <alignment horizontal="center" vertical="center" wrapText="1"/>
    </xf>
    <xf numFmtId="0" fontId="54" fillId="34" borderId="22" xfId="0" applyFont="1" applyFill="1" applyBorder="1" applyAlignment="1">
      <alignment horizontal="center" vertical="center" wrapText="1"/>
    </xf>
    <xf numFmtId="0" fontId="54" fillId="34" borderId="23" xfId="0" applyFont="1" applyFill="1" applyBorder="1" applyAlignment="1">
      <alignment horizontal="center" vertical="center" wrapText="1"/>
    </xf>
    <xf numFmtId="0" fontId="54" fillId="34" borderId="13" xfId="0" applyFont="1" applyFill="1" applyBorder="1" applyAlignment="1">
      <alignment horizontal="center" vertical="center" wrapText="1"/>
    </xf>
    <xf numFmtId="0" fontId="41" fillId="0" borderId="39" xfId="0" applyFont="1" applyBorder="1" applyAlignment="1">
      <alignment horizontal="center" vertical="center" wrapText="1"/>
    </xf>
    <xf numFmtId="0" fontId="52" fillId="33" borderId="20" xfId="0" applyNumberFormat="1" applyFont="1" applyFill="1" applyBorder="1" applyAlignment="1">
      <alignment horizontal="center" vertical="center" wrapText="1"/>
    </xf>
    <xf numFmtId="0" fontId="43" fillId="0" borderId="21" xfId="0" applyFont="1" applyBorder="1" applyAlignment="1">
      <alignment vertical="center" wrapText="1"/>
    </xf>
    <xf numFmtId="0" fontId="43" fillId="0" borderId="20" xfId="0" applyFont="1" applyBorder="1" applyAlignment="1">
      <alignment vertical="center" wrapText="1"/>
    </xf>
    <xf numFmtId="0" fontId="43" fillId="0" borderId="62" xfId="0" applyFont="1" applyBorder="1" applyAlignment="1">
      <alignment vertical="center" wrapText="1"/>
    </xf>
    <xf numFmtId="0" fontId="43" fillId="0" borderId="26" xfId="0" applyFont="1" applyBorder="1" applyAlignment="1">
      <alignment vertical="center" wrapText="1"/>
    </xf>
    <xf numFmtId="0" fontId="38" fillId="0" borderId="0" xfId="0" applyFont="1" applyBorder="1" applyAlignment="1">
      <alignment horizontal="center" vertical="center" wrapText="1"/>
    </xf>
    <xf numFmtId="0" fontId="55" fillId="33" borderId="22" xfId="0" applyFont="1" applyFill="1" applyBorder="1" applyAlignment="1">
      <alignment horizontal="center" vertical="center" wrapText="1"/>
    </xf>
    <xf numFmtId="0" fontId="55" fillId="33" borderId="23" xfId="0" applyFont="1" applyFill="1" applyBorder="1" applyAlignment="1">
      <alignment horizontal="center" vertical="center" wrapText="1"/>
    </xf>
    <xf numFmtId="0" fontId="55" fillId="33" borderId="13" xfId="0" applyFont="1" applyFill="1" applyBorder="1" applyAlignment="1">
      <alignment horizontal="center" vertical="center" wrapText="1"/>
    </xf>
    <xf numFmtId="3" fontId="52" fillId="33" borderId="22" xfId="0" applyNumberFormat="1" applyFont="1" applyFill="1" applyBorder="1" applyAlignment="1">
      <alignment horizontal="center" vertical="center" wrapText="1"/>
    </xf>
    <xf numFmtId="3" fontId="52" fillId="33" borderId="23" xfId="0" applyNumberFormat="1" applyFont="1" applyFill="1" applyBorder="1" applyAlignment="1">
      <alignment horizontal="center" vertical="center" wrapText="1"/>
    </xf>
    <xf numFmtId="3" fontId="52" fillId="33" borderId="13" xfId="0" applyNumberFormat="1" applyFont="1" applyFill="1" applyBorder="1" applyAlignment="1">
      <alignment horizontal="center" vertical="center" wrapText="1"/>
    </xf>
    <xf numFmtId="49" fontId="52" fillId="33" borderId="58" xfId="0" applyNumberFormat="1" applyFont="1" applyFill="1" applyBorder="1" applyAlignment="1">
      <alignment horizontal="center" vertical="center"/>
    </xf>
    <xf numFmtId="49" fontId="52" fillId="33" borderId="73" xfId="0" applyNumberFormat="1" applyFont="1" applyFill="1" applyBorder="1" applyAlignment="1">
      <alignment horizontal="center" vertical="center"/>
    </xf>
    <xf numFmtId="49" fontId="52" fillId="33" borderId="14" xfId="0" applyNumberFormat="1" applyFont="1" applyFill="1" applyBorder="1" applyAlignment="1">
      <alignment horizontal="center" vertical="center"/>
    </xf>
    <xf numFmtId="0" fontId="41" fillId="0" borderId="39" xfId="0" applyFont="1" applyBorder="1" applyAlignment="1">
      <alignment vertical="center" wrapText="1"/>
    </xf>
    <xf numFmtId="0" fontId="52" fillId="33" borderId="39" xfId="0" applyNumberFormat="1" applyFont="1" applyFill="1" applyBorder="1" applyAlignment="1">
      <alignment horizontal="center" vertical="center" wrapText="1"/>
    </xf>
    <xf numFmtId="0" fontId="43" fillId="33" borderId="39" xfId="0" applyFont="1" applyFill="1" applyBorder="1" applyAlignment="1">
      <alignment horizontal="center" vertical="center" wrapText="1"/>
    </xf>
    <xf numFmtId="0" fontId="43" fillId="33" borderId="47" xfId="0" applyFont="1" applyFill="1" applyBorder="1" applyAlignment="1">
      <alignment horizontal="center" vertical="center" wrapText="1"/>
    </xf>
    <xf numFmtId="0" fontId="51" fillId="0" borderId="11" xfId="0" applyFont="1" applyBorder="1" applyAlignment="1">
      <alignment vertical="center" wrapText="1"/>
    </xf>
    <xf numFmtId="0" fontId="53" fillId="0" borderId="39" xfId="0" applyFont="1" applyBorder="1" applyAlignment="1">
      <alignment vertical="center" wrapText="1"/>
    </xf>
    <xf numFmtId="3" fontId="52" fillId="33" borderId="39" xfId="0" applyNumberFormat="1" applyFont="1" applyFill="1" applyBorder="1" applyAlignment="1">
      <alignment horizontal="center" vertical="center" wrapText="1"/>
    </xf>
    <xf numFmtId="3" fontId="42" fillId="0" borderId="22" xfId="0" applyNumberFormat="1" applyFont="1" applyBorder="1" applyAlignment="1">
      <alignment vertical="center" wrapText="1"/>
    </xf>
    <xf numFmtId="3" fontId="42" fillId="0" borderId="13" xfId="0" applyNumberFormat="1" applyFont="1" applyBorder="1" applyAlignment="1">
      <alignment vertical="center" wrapText="1"/>
    </xf>
    <xf numFmtId="0" fontId="4" fillId="34" borderId="23" xfId="0" applyFont="1" applyFill="1" applyBorder="1" applyAlignment="1">
      <alignment horizontal="center"/>
    </xf>
    <xf numFmtId="0" fontId="4" fillId="34" borderId="13" xfId="0" applyFont="1" applyFill="1" applyBorder="1" applyAlignment="1">
      <alignment horizontal="center"/>
    </xf>
    <xf numFmtId="0" fontId="104" fillId="0" borderId="11" xfId="0" applyFont="1" applyBorder="1" applyAlignment="1">
      <alignment horizontal="center" vertical="center" wrapText="1"/>
    </xf>
    <xf numFmtId="0" fontId="104" fillId="0" borderId="47" xfId="0" applyFont="1" applyBorder="1" applyAlignment="1">
      <alignment horizontal="center" vertical="center" wrapText="1"/>
    </xf>
    <xf numFmtId="49" fontId="13" fillId="37" borderId="22" xfId="0" applyNumberFormat="1" applyFont="1" applyFill="1" applyBorder="1" applyAlignment="1">
      <alignment horizontal="center"/>
    </xf>
    <xf numFmtId="49" fontId="13" fillId="37" borderId="23" xfId="0" applyNumberFormat="1" applyFont="1" applyFill="1" applyBorder="1" applyAlignment="1">
      <alignment horizontal="center"/>
    </xf>
    <xf numFmtId="49" fontId="13" fillId="37" borderId="13" xfId="0" applyNumberFormat="1" applyFont="1" applyFill="1" applyBorder="1" applyAlignment="1">
      <alignment horizontal="center"/>
    </xf>
    <xf numFmtId="0" fontId="13" fillId="37" borderId="20" xfId="0" applyNumberFormat="1" applyFont="1" applyFill="1" applyBorder="1" applyAlignment="1">
      <alignment horizontal="center" vertical="center" wrapText="1"/>
    </xf>
    <xf numFmtId="0" fontId="0" fillId="0" borderId="62" xfId="0" applyBorder="1" applyAlignment="1">
      <alignment horizontal="center" vertical="center" wrapText="1"/>
    </xf>
    <xf numFmtId="3" fontId="13" fillId="37" borderId="20" xfId="0" applyNumberFormat="1" applyFont="1" applyFill="1" applyBorder="1" applyAlignment="1">
      <alignment horizontal="center" vertical="center" wrapText="1"/>
    </xf>
    <xf numFmtId="3" fontId="13" fillId="37" borderId="21" xfId="0" applyNumberFormat="1" applyFont="1" applyFill="1" applyBorder="1" applyAlignment="1">
      <alignment horizontal="center" vertical="center" wrapText="1"/>
    </xf>
    <xf numFmtId="0" fontId="0" fillId="0" borderId="26" xfId="0" applyBorder="1" applyAlignment="1">
      <alignment horizontal="center" vertical="center" wrapText="1"/>
    </xf>
    <xf numFmtId="3" fontId="13" fillId="37" borderId="39" xfId="0" applyNumberFormat="1" applyFont="1" applyFill="1" applyBorder="1" applyAlignment="1">
      <alignment horizontal="center" vertical="center" wrapText="1"/>
    </xf>
    <xf numFmtId="3" fontId="0" fillId="0" borderId="22" xfId="0" applyNumberFormat="1" applyBorder="1" applyAlignment="1">
      <alignment wrapText="1"/>
    </xf>
    <xf numFmtId="3" fontId="0" fillId="0" borderId="13" xfId="0" applyNumberFormat="1" applyBorder="1" applyAlignment="1">
      <alignment wrapText="1"/>
    </xf>
    <xf numFmtId="3" fontId="13" fillId="0" borderId="22" xfId="0" applyNumberFormat="1" applyFont="1" applyBorder="1" applyAlignment="1">
      <alignment horizontal="center"/>
    </xf>
    <xf numFmtId="3" fontId="13" fillId="0" borderId="23" xfId="0" applyNumberFormat="1" applyFont="1" applyBorder="1" applyAlignment="1">
      <alignment horizontal="center"/>
    </xf>
    <xf numFmtId="3" fontId="13" fillId="0" borderId="13" xfId="0" applyNumberFormat="1" applyFont="1" applyBorder="1" applyAlignment="1">
      <alignment horizontal="center"/>
    </xf>
    <xf numFmtId="0" fontId="15" fillId="0" borderId="0" xfId="0" applyFont="1" applyAlignment="1">
      <alignment horizontal="center" vertical="center" wrapText="1"/>
    </xf>
    <xf numFmtId="0" fontId="11" fillId="37" borderId="22"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13" xfId="0" applyFont="1" applyFill="1" applyBorder="1" applyAlignment="1">
      <alignment horizontal="center" vertical="center" wrapText="1"/>
    </xf>
    <xf numFmtId="3" fontId="13" fillId="37" borderId="22" xfId="0" applyNumberFormat="1" applyFont="1" applyFill="1" applyBorder="1" applyAlignment="1">
      <alignment horizontal="center" vertical="center" wrapText="1"/>
    </xf>
    <xf numFmtId="3" fontId="13" fillId="37" borderId="23" xfId="0" applyNumberFormat="1" applyFont="1" applyFill="1" applyBorder="1" applyAlignment="1">
      <alignment horizontal="center" vertical="center" wrapText="1"/>
    </xf>
    <xf numFmtId="3" fontId="13" fillId="37" borderId="13" xfId="0" applyNumberFormat="1" applyFont="1" applyFill="1" applyBorder="1" applyAlignment="1">
      <alignment horizontal="center" vertical="center" wrapText="1"/>
    </xf>
    <xf numFmtId="3" fontId="0" fillId="0" borderId="61" xfId="0" applyNumberFormat="1" applyBorder="1" applyAlignment="1">
      <alignment vertical="center" wrapText="1"/>
    </xf>
    <xf numFmtId="3" fontId="0" fillId="0" borderId="25" xfId="0" applyNumberFormat="1" applyBorder="1" applyAlignment="1">
      <alignment vertical="center" wrapText="1"/>
    </xf>
    <xf numFmtId="3" fontId="0" fillId="0" borderId="20" xfId="0" applyNumberFormat="1" applyBorder="1" applyAlignment="1">
      <alignment vertical="center" wrapText="1"/>
    </xf>
    <xf numFmtId="3" fontId="0" fillId="0" borderId="21" xfId="0" applyNumberFormat="1" applyBorder="1" applyAlignment="1">
      <alignment vertical="center" wrapText="1"/>
    </xf>
    <xf numFmtId="3" fontId="0" fillId="0" borderId="62" xfId="0" applyNumberFormat="1" applyBorder="1" applyAlignment="1">
      <alignment vertical="center" wrapText="1"/>
    </xf>
    <xf numFmtId="3" fontId="0" fillId="0" borderId="26" xfId="0" applyNumberFormat="1" applyBorder="1" applyAlignment="1">
      <alignment vertical="center" wrapText="1"/>
    </xf>
    <xf numFmtId="0" fontId="13" fillId="38" borderId="22" xfId="0" applyFont="1" applyFill="1" applyBorder="1" applyAlignment="1">
      <alignment horizontal="center"/>
    </xf>
    <xf numFmtId="0" fontId="13" fillId="38" borderId="23" xfId="0" applyFont="1" applyFill="1" applyBorder="1" applyAlignment="1">
      <alignment horizontal="center"/>
    </xf>
    <xf numFmtId="0" fontId="13" fillId="38" borderId="13" xfId="0" applyFont="1" applyFill="1" applyBorder="1" applyAlignment="1">
      <alignment horizontal="center"/>
    </xf>
    <xf numFmtId="3" fontId="0" fillId="0" borderId="22" xfId="0" applyNumberFormat="1" applyBorder="1" applyAlignment="1">
      <alignment/>
    </xf>
    <xf numFmtId="3" fontId="0" fillId="0" borderId="13" xfId="0" applyNumberFormat="1" applyBorder="1" applyAlignment="1">
      <alignment/>
    </xf>
    <xf numFmtId="0" fontId="4" fillId="33" borderId="62" xfId="0" applyFont="1" applyFill="1" applyBorder="1" applyAlignment="1">
      <alignment horizontal="center" vertical="center" wrapText="1"/>
    </xf>
    <xf numFmtId="0" fontId="4" fillId="33" borderId="63"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22" xfId="0" applyFont="1" applyBorder="1" applyAlignment="1">
      <alignment horizontal="center"/>
    </xf>
    <xf numFmtId="0" fontId="0" fillId="0" borderId="23" xfId="0" applyFont="1" applyBorder="1" applyAlignment="1">
      <alignment horizontal="center"/>
    </xf>
    <xf numFmtId="0" fontId="0" fillId="0" borderId="13" xfId="0" applyFont="1" applyBorder="1" applyAlignment="1">
      <alignment horizontal="center"/>
    </xf>
    <xf numFmtId="0" fontId="17" fillId="37" borderId="22" xfId="0" applyFont="1" applyFill="1" applyBorder="1" applyAlignment="1">
      <alignment horizontal="center"/>
    </xf>
    <xf numFmtId="0" fontId="16" fillId="37" borderId="23" xfId="0" applyFont="1" applyFill="1" applyBorder="1" applyAlignment="1">
      <alignment horizontal="center"/>
    </xf>
    <xf numFmtId="0" fontId="16" fillId="37" borderId="13" xfId="0" applyFont="1" applyFill="1" applyBorder="1" applyAlignment="1">
      <alignment horizontal="center"/>
    </xf>
    <xf numFmtId="0" fontId="32" fillId="0" borderId="11"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19" fillId="0" borderId="77" xfId="0" applyFont="1" applyBorder="1" applyAlignment="1">
      <alignment/>
    </xf>
    <xf numFmtId="0" fontId="19" fillId="0" borderId="25" xfId="0" applyFont="1" applyBorder="1" applyAlignment="1">
      <alignment/>
    </xf>
    <xf numFmtId="49" fontId="13" fillId="33" borderId="11" xfId="0" applyNumberFormat="1" applyFont="1" applyFill="1" applyBorder="1" applyAlignment="1">
      <alignment horizontal="center" vertical="center" wrapText="1"/>
    </xf>
    <xf numFmtId="0" fontId="20" fillId="34" borderId="22" xfId="0" applyFont="1" applyFill="1" applyBorder="1" applyAlignment="1">
      <alignment horizontal="center" wrapText="1"/>
    </xf>
    <xf numFmtId="0" fontId="20" fillId="34" borderId="23" xfId="0" applyFont="1" applyFill="1" applyBorder="1" applyAlignment="1">
      <alignment horizontal="center" wrapText="1"/>
    </xf>
    <xf numFmtId="0" fontId="20" fillId="34" borderId="13" xfId="0" applyFont="1" applyFill="1" applyBorder="1" applyAlignment="1">
      <alignment horizontal="center" wrapText="1"/>
    </xf>
    <xf numFmtId="0" fontId="4" fillId="33" borderId="61" xfId="0" applyFont="1" applyFill="1" applyBorder="1" applyAlignment="1">
      <alignment horizontal="center" vertical="center" wrapText="1"/>
    </xf>
    <xf numFmtId="0" fontId="4" fillId="33" borderId="77" xfId="0" applyFont="1" applyFill="1" applyBorder="1" applyAlignment="1">
      <alignment horizontal="center" vertical="center" wrapText="1"/>
    </xf>
    <xf numFmtId="0" fontId="4" fillId="33" borderId="25" xfId="0" applyFont="1" applyFill="1" applyBorder="1" applyAlignment="1">
      <alignment horizontal="center" vertical="center" wrapText="1"/>
    </xf>
    <xf numFmtId="49" fontId="13" fillId="33" borderId="22" xfId="0" applyNumberFormat="1" applyFont="1" applyFill="1" applyBorder="1" applyAlignment="1">
      <alignment horizontal="center" vertical="center" wrapText="1"/>
    </xf>
    <xf numFmtId="49" fontId="13" fillId="33" borderId="23" xfId="0" applyNumberFormat="1" applyFont="1" applyFill="1" applyBorder="1" applyAlignment="1">
      <alignment horizontal="center" vertical="center" wrapText="1"/>
    </xf>
    <xf numFmtId="49" fontId="13" fillId="33" borderId="13" xfId="0" applyNumberFormat="1"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6" fillId="0" borderId="47" xfId="0" applyFont="1" applyBorder="1" applyAlignment="1">
      <alignment vertical="center" wrapText="1"/>
    </xf>
    <xf numFmtId="0" fontId="42" fillId="0" borderId="0" xfId="0" applyFont="1" applyAlignment="1">
      <alignment horizontal="center" vertical="center" wrapText="1"/>
    </xf>
    <xf numFmtId="182" fontId="4" fillId="0" borderId="63" xfId="56" applyNumberFormat="1" applyFont="1" applyBorder="1" applyAlignment="1" applyProtection="1">
      <alignment horizontal="right" vertical="center" wrapText="1"/>
      <protection/>
    </xf>
    <xf numFmtId="0" fontId="42" fillId="0" borderId="63" xfId="0" applyFont="1" applyBorder="1" applyAlignment="1">
      <alignment horizontal="right" vertical="center" wrapText="1"/>
    </xf>
    <xf numFmtId="0" fontId="12" fillId="0" borderId="47" xfId="0" applyFont="1" applyBorder="1" applyAlignment="1">
      <alignment horizontal="center" vertical="center" wrapText="1"/>
    </xf>
    <xf numFmtId="0" fontId="12" fillId="0" borderId="47" xfId="0" applyFont="1" applyBorder="1" applyAlignment="1">
      <alignment vertical="center" wrapText="1"/>
    </xf>
    <xf numFmtId="0" fontId="11" fillId="33" borderId="22"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3" xfId="0" applyFont="1" applyBorder="1" applyAlignment="1">
      <alignment horizontal="center" vertical="center" wrapText="1"/>
    </xf>
    <xf numFmtId="0" fontId="3" fillId="0" borderId="11" xfId="0" applyFont="1" applyBorder="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1" fillId="0" borderId="0" xfId="0" applyFont="1" applyFill="1" applyAlignment="1">
      <alignment vertical="center" wrapText="1"/>
    </xf>
    <xf numFmtId="0" fontId="3" fillId="0" borderId="11" xfId="0" applyFont="1" applyBorder="1" applyAlignment="1">
      <alignment horizontal="center" vertical="center" wrapText="1"/>
    </xf>
    <xf numFmtId="0" fontId="3" fillId="0" borderId="39" xfId="0" applyFont="1" applyBorder="1" applyAlignment="1">
      <alignment vertical="center" wrapText="1"/>
    </xf>
    <xf numFmtId="0" fontId="3" fillId="0" borderId="47" xfId="0" applyFont="1" applyBorder="1" applyAlignment="1">
      <alignment vertical="center" wrapText="1"/>
    </xf>
    <xf numFmtId="0" fontId="1" fillId="0" borderId="7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5" fillId="0" borderId="0" xfId="0" applyFont="1" applyAlignment="1">
      <alignment horizontal="center" vertical="center" wrapText="1"/>
    </xf>
    <xf numFmtId="0" fontId="1" fillId="0" borderId="7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7" xfId="0" applyFont="1" applyBorder="1" applyAlignment="1">
      <alignment horizontal="center" vertical="center" wrapText="1"/>
    </xf>
    <xf numFmtId="3" fontId="13" fillId="42" borderId="11" xfId="0" applyNumberFormat="1" applyFont="1" applyFill="1" applyBorder="1" applyAlignment="1">
      <alignment horizontal="center" vertical="center" wrapText="1"/>
    </xf>
    <xf numFmtId="3" fontId="13" fillId="42" borderId="47" xfId="0" applyNumberFormat="1" applyFont="1" applyFill="1" applyBorder="1" applyAlignment="1">
      <alignment horizontal="center" vertical="center" wrapText="1"/>
    </xf>
    <xf numFmtId="3" fontId="13" fillId="33" borderId="22" xfId="0" applyNumberFormat="1" applyFont="1" applyFill="1" applyBorder="1" applyAlignment="1">
      <alignment horizontal="center" vertical="center" wrapText="1"/>
    </xf>
    <xf numFmtId="3" fontId="13" fillId="33" borderId="23" xfId="0" applyNumberFormat="1" applyFont="1" applyFill="1" applyBorder="1" applyAlignment="1">
      <alignment horizontal="center" vertical="center" wrapText="1"/>
    </xf>
    <xf numFmtId="3" fontId="13" fillId="33" borderId="13" xfId="0" applyNumberFormat="1" applyFont="1" applyFill="1" applyBorder="1" applyAlignment="1">
      <alignment horizontal="center" vertical="center" wrapText="1"/>
    </xf>
    <xf numFmtId="3" fontId="13" fillId="33" borderId="11" xfId="0" applyNumberFormat="1" applyFont="1" applyFill="1" applyBorder="1" applyAlignment="1">
      <alignment horizontal="center" vertical="center" wrapText="1"/>
    </xf>
    <xf numFmtId="3" fontId="13" fillId="33" borderId="47" xfId="0" applyNumberFormat="1" applyFont="1" applyFill="1" applyBorder="1" applyAlignment="1">
      <alignment horizontal="center" vertical="center" wrapText="1"/>
    </xf>
    <xf numFmtId="3" fontId="13" fillId="33" borderId="58" xfId="0" applyNumberFormat="1" applyFont="1" applyFill="1" applyBorder="1" applyAlignment="1">
      <alignment horizontal="center" vertical="center" wrapText="1"/>
    </xf>
    <xf numFmtId="3" fontId="13" fillId="33" borderId="14" xfId="0" applyNumberFormat="1" applyFont="1" applyFill="1" applyBorder="1" applyAlignment="1">
      <alignment horizontal="center" vertical="center" wrapText="1"/>
    </xf>
    <xf numFmtId="3" fontId="13" fillId="42" borderId="22" xfId="0" applyNumberFormat="1" applyFont="1" applyFill="1" applyBorder="1" applyAlignment="1">
      <alignment horizontal="center" vertical="center" wrapText="1"/>
    </xf>
    <xf numFmtId="3" fontId="13" fillId="42" borderId="23" xfId="0" applyNumberFormat="1"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60" xfId="0" applyFont="1" applyFill="1" applyBorder="1" applyAlignment="1">
      <alignment horizontal="center" vertical="center" wrapText="1"/>
    </xf>
    <xf numFmtId="3" fontId="13" fillId="33" borderId="37" xfId="0" applyNumberFormat="1" applyFont="1" applyFill="1" applyBorder="1" applyAlignment="1">
      <alignment horizontal="center" vertical="center" wrapText="1"/>
    </xf>
    <xf numFmtId="3" fontId="13" fillId="33" borderId="64" xfId="0" applyNumberFormat="1" applyFont="1" applyFill="1" applyBorder="1" applyAlignment="1">
      <alignment horizontal="center" vertical="center" wrapText="1"/>
    </xf>
    <xf numFmtId="3" fontId="13" fillId="33" borderId="38" xfId="0" applyNumberFormat="1" applyFont="1" applyFill="1" applyBorder="1" applyAlignment="1">
      <alignment horizontal="center" vertical="center" wrapText="1"/>
    </xf>
    <xf numFmtId="3" fontId="13" fillId="33" borderId="69" xfId="0" applyNumberFormat="1" applyFont="1" applyFill="1" applyBorder="1" applyAlignment="1">
      <alignment horizontal="center" vertical="center" wrapText="1"/>
    </xf>
    <xf numFmtId="3" fontId="13" fillId="33" borderId="12" xfId="0" applyNumberFormat="1" applyFont="1" applyFill="1" applyBorder="1" applyAlignment="1">
      <alignment horizontal="center" vertical="center" wrapText="1"/>
    </xf>
    <xf numFmtId="3" fontId="13" fillId="33" borderId="60" xfId="0" applyNumberFormat="1" applyFont="1" applyFill="1" applyBorder="1" applyAlignment="1">
      <alignment horizontal="center" vertical="center" wrapText="1"/>
    </xf>
    <xf numFmtId="3" fontId="13" fillId="42" borderId="58" xfId="0" applyNumberFormat="1" applyFont="1" applyFill="1" applyBorder="1" applyAlignment="1">
      <alignment horizontal="center" vertical="center" wrapText="1"/>
    </xf>
    <xf numFmtId="3" fontId="13" fillId="42" borderId="14" xfId="0" applyNumberFormat="1" applyFont="1" applyFill="1" applyBorder="1" applyAlignment="1">
      <alignment horizontal="center" vertical="center" wrapText="1"/>
    </xf>
    <xf numFmtId="0" fontId="4" fillId="0" borderId="11" xfId="0" applyFont="1" applyBorder="1" applyAlignment="1">
      <alignment vertical="center" wrapText="1"/>
    </xf>
    <xf numFmtId="0" fontId="6" fillId="0" borderId="47" xfId="0" applyFont="1" applyBorder="1" applyAlignment="1">
      <alignment vertical="center" wrapText="1"/>
    </xf>
    <xf numFmtId="3" fontId="13" fillId="7" borderId="22" xfId="0" applyNumberFormat="1" applyFont="1" applyFill="1" applyBorder="1" applyAlignment="1">
      <alignment horizontal="center" vertical="center" wrapText="1"/>
    </xf>
    <xf numFmtId="3" fontId="13" fillId="7" borderId="23" xfId="0" applyNumberFormat="1" applyFont="1" applyFill="1" applyBorder="1" applyAlignment="1">
      <alignment horizontal="center" vertical="center" wrapText="1"/>
    </xf>
    <xf numFmtId="3" fontId="13" fillId="7" borderId="13" xfId="0" applyNumberFormat="1" applyFont="1" applyFill="1" applyBorder="1" applyAlignment="1">
      <alignment horizontal="center" vertical="center" wrapText="1"/>
    </xf>
    <xf numFmtId="3" fontId="13" fillId="7" borderId="11" xfId="0" applyNumberFormat="1" applyFont="1" applyFill="1" applyBorder="1" applyAlignment="1">
      <alignment horizontal="center" vertical="center" wrapText="1"/>
    </xf>
    <xf numFmtId="3" fontId="13" fillId="7" borderId="47" xfId="0" applyNumberFormat="1" applyFont="1" applyFill="1" applyBorder="1" applyAlignment="1">
      <alignment horizontal="center" vertical="center" wrapText="1"/>
    </xf>
    <xf numFmtId="3" fontId="13" fillId="7" borderId="58" xfId="0" applyNumberFormat="1" applyFont="1" applyFill="1" applyBorder="1" applyAlignment="1">
      <alignment horizontal="center" vertical="center" wrapText="1"/>
    </xf>
    <xf numFmtId="3" fontId="13" fillId="7" borderId="14" xfId="0" applyNumberFormat="1" applyFont="1" applyFill="1" applyBorder="1" applyAlignment="1">
      <alignment horizontal="center"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1"/>
        <xdr:cNvSpPr txBox="1">
          <a:spLocks noChangeArrowheads="1"/>
        </xdr:cNvSpPr>
      </xdr:nvSpPr>
      <xdr:spPr>
        <a:xfrm>
          <a:off x="4848225" y="0"/>
          <a:ext cx="8667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 name="Text 3"/>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 name="Text 4"/>
        <xdr:cNvSpPr txBox="1">
          <a:spLocks noChangeArrowheads="1"/>
        </xdr:cNvSpPr>
      </xdr:nvSpPr>
      <xdr:spPr>
        <a:xfrm>
          <a:off x="10229850"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 name="Text 5"/>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 name="Text 6"/>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 name="Text 1"/>
        <xdr:cNvSpPr txBox="1">
          <a:spLocks noChangeArrowheads="1"/>
        </xdr:cNvSpPr>
      </xdr:nvSpPr>
      <xdr:spPr>
        <a:xfrm>
          <a:off x="4848225" y="0"/>
          <a:ext cx="8667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7" name="Text 3"/>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8" name="Text 4"/>
        <xdr:cNvSpPr txBox="1">
          <a:spLocks noChangeArrowheads="1"/>
        </xdr:cNvSpPr>
      </xdr:nvSpPr>
      <xdr:spPr>
        <a:xfrm>
          <a:off x="10229850"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9" name="Text 5"/>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0" name="Text 6"/>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1" name="Text 1"/>
        <xdr:cNvSpPr txBox="1">
          <a:spLocks noChangeArrowheads="1"/>
        </xdr:cNvSpPr>
      </xdr:nvSpPr>
      <xdr:spPr>
        <a:xfrm>
          <a:off x="4848225" y="0"/>
          <a:ext cx="8667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2" name="Text 3"/>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3" name="Text 4"/>
        <xdr:cNvSpPr txBox="1">
          <a:spLocks noChangeArrowheads="1"/>
        </xdr:cNvSpPr>
      </xdr:nvSpPr>
      <xdr:spPr>
        <a:xfrm>
          <a:off x="10229850"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4" name="Text 5"/>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5" name="Text 6"/>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6" name="Text 1"/>
        <xdr:cNvSpPr txBox="1">
          <a:spLocks noChangeArrowheads="1"/>
        </xdr:cNvSpPr>
      </xdr:nvSpPr>
      <xdr:spPr>
        <a:xfrm>
          <a:off x="4848225" y="0"/>
          <a:ext cx="8667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7" name="Text 3"/>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8" name="Text 4"/>
        <xdr:cNvSpPr txBox="1">
          <a:spLocks noChangeArrowheads="1"/>
        </xdr:cNvSpPr>
      </xdr:nvSpPr>
      <xdr:spPr>
        <a:xfrm>
          <a:off x="10229850"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9" name="Text 5"/>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0" name="Text 6"/>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1" name="Text 1"/>
        <xdr:cNvSpPr txBox="1">
          <a:spLocks noChangeArrowheads="1"/>
        </xdr:cNvSpPr>
      </xdr:nvSpPr>
      <xdr:spPr>
        <a:xfrm>
          <a:off x="4848225" y="0"/>
          <a:ext cx="8667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2" name="Text 3"/>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3" name="Text 4"/>
        <xdr:cNvSpPr txBox="1">
          <a:spLocks noChangeArrowheads="1"/>
        </xdr:cNvSpPr>
      </xdr:nvSpPr>
      <xdr:spPr>
        <a:xfrm>
          <a:off x="10229850"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4" name="Text 5"/>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5" name="Text 6"/>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6" name="Text 1"/>
        <xdr:cNvSpPr txBox="1">
          <a:spLocks noChangeArrowheads="1"/>
        </xdr:cNvSpPr>
      </xdr:nvSpPr>
      <xdr:spPr>
        <a:xfrm>
          <a:off x="4848225" y="0"/>
          <a:ext cx="8667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7" name="Text 3"/>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8" name="Text 4"/>
        <xdr:cNvSpPr txBox="1">
          <a:spLocks noChangeArrowheads="1"/>
        </xdr:cNvSpPr>
      </xdr:nvSpPr>
      <xdr:spPr>
        <a:xfrm>
          <a:off x="10229850"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9" name="Text 5"/>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0" name="Text 6"/>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1" name="Text 1"/>
        <xdr:cNvSpPr txBox="1">
          <a:spLocks noChangeArrowheads="1"/>
        </xdr:cNvSpPr>
      </xdr:nvSpPr>
      <xdr:spPr>
        <a:xfrm>
          <a:off x="4848225" y="0"/>
          <a:ext cx="8667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2" name="Text 3"/>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3" name="Text 4"/>
        <xdr:cNvSpPr txBox="1">
          <a:spLocks noChangeArrowheads="1"/>
        </xdr:cNvSpPr>
      </xdr:nvSpPr>
      <xdr:spPr>
        <a:xfrm>
          <a:off x="10229850"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4" name="Text 5"/>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5" name="Text 6"/>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6" name="Text 1"/>
        <xdr:cNvSpPr txBox="1">
          <a:spLocks noChangeArrowheads="1"/>
        </xdr:cNvSpPr>
      </xdr:nvSpPr>
      <xdr:spPr>
        <a:xfrm>
          <a:off x="4848225" y="0"/>
          <a:ext cx="8667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7" name="Text 3"/>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8" name="Text 4"/>
        <xdr:cNvSpPr txBox="1">
          <a:spLocks noChangeArrowheads="1"/>
        </xdr:cNvSpPr>
      </xdr:nvSpPr>
      <xdr:spPr>
        <a:xfrm>
          <a:off x="10229850"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9" name="Text 5"/>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0" name="Text 6"/>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1" name="Text 1"/>
        <xdr:cNvSpPr txBox="1">
          <a:spLocks noChangeArrowheads="1"/>
        </xdr:cNvSpPr>
      </xdr:nvSpPr>
      <xdr:spPr>
        <a:xfrm>
          <a:off x="4848225" y="0"/>
          <a:ext cx="8667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2" name="Text 3"/>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3" name="Text 4"/>
        <xdr:cNvSpPr txBox="1">
          <a:spLocks noChangeArrowheads="1"/>
        </xdr:cNvSpPr>
      </xdr:nvSpPr>
      <xdr:spPr>
        <a:xfrm>
          <a:off x="10229850"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4" name="Text 5"/>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5" name="Text 6"/>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6" name="Text 1"/>
        <xdr:cNvSpPr txBox="1">
          <a:spLocks noChangeArrowheads="1"/>
        </xdr:cNvSpPr>
      </xdr:nvSpPr>
      <xdr:spPr>
        <a:xfrm>
          <a:off x="4848225" y="0"/>
          <a:ext cx="8667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7" name="Text 3"/>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8" name="Text 4"/>
        <xdr:cNvSpPr txBox="1">
          <a:spLocks noChangeArrowheads="1"/>
        </xdr:cNvSpPr>
      </xdr:nvSpPr>
      <xdr:spPr>
        <a:xfrm>
          <a:off x="10229850"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9" name="Text 5"/>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0" name="Text 6"/>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1" name="Text 1"/>
        <xdr:cNvSpPr txBox="1">
          <a:spLocks noChangeArrowheads="1"/>
        </xdr:cNvSpPr>
      </xdr:nvSpPr>
      <xdr:spPr>
        <a:xfrm>
          <a:off x="4848225" y="0"/>
          <a:ext cx="8667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2" name="Text 3"/>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3" name="Text 4"/>
        <xdr:cNvSpPr txBox="1">
          <a:spLocks noChangeArrowheads="1"/>
        </xdr:cNvSpPr>
      </xdr:nvSpPr>
      <xdr:spPr>
        <a:xfrm>
          <a:off x="10229850"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4" name="Text 5"/>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5" name="Text 6"/>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6" name="Text 1"/>
        <xdr:cNvSpPr txBox="1">
          <a:spLocks noChangeArrowheads="1"/>
        </xdr:cNvSpPr>
      </xdr:nvSpPr>
      <xdr:spPr>
        <a:xfrm>
          <a:off x="4848225" y="0"/>
          <a:ext cx="8667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7" name="Text 3"/>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8" name="Text 4"/>
        <xdr:cNvSpPr txBox="1">
          <a:spLocks noChangeArrowheads="1"/>
        </xdr:cNvSpPr>
      </xdr:nvSpPr>
      <xdr:spPr>
        <a:xfrm>
          <a:off x="10229850"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9" name="Text 5"/>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0" name="Text 6"/>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1" name="Text 1"/>
        <xdr:cNvSpPr txBox="1">
          <a:spLocks noChangeArrowheads="1"/>
        </xdr:cNvSpPr>
      </xdr:nvSpPr>
      <xdr:spPr>
        <a:xfrm>
          <a:off x="4848225" y="0"/>
          <a:ext cx="8667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62" name="Text 3"/>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3" name="Text 4"/>
        <xdr:cNvSpPr txBox="1">
          <a:spLocks noChangeArrowheads="1"/>
        </xdr:cNvSpPr>
      </xdr:nvSpPr>
      <xdr:spPr>
        <a:xfrm>
          <a:off x="10229850"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4" name="Text 5"/>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5" name="Text 6"/>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6" name="Text 1"/>
        <xdr:cNvSpPr txBox="1">
          <a:spLocks noChangeArrowheads="1"/>
        </xdr:cNvSpPr>
      </xdr:nvSpPr>
      <xdr:spPr>
        <a:xfrm>
          <a:off x="4848225" y="0"/>
          <a:ext cx="8667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PROENIN</a:t>
          </a:r>
        </a:p>
      </xdr:txBody>
    </xdr:sp>
    <xdr:clientData/>
  </xdr:twoCellAnchor>
  <xdr:twoCellAnchor>
    <xdr:from>
      <xdr:col>6</xdr:col>
      <xdr:colOff>0</xdr:colOff>
      <xdr:row>0</xdr:row>
      <xdr:rowOff>0</xdr:rowOff>
    </xdr:from>
    <xdr:to>
      <xdr:col>6</xdr:col>
      <xdr:colOff>0</xdr:colOff>
      <xdr:row>0</xdr:row>
      <xdr:rowOff>0</xdr:rowOff>
    </xdr:to>
    <xdr:sp>
      <xdr:nvSpPr>
        <xdr:cNvPr id="67" name="Text 3"/>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8" name="Text 4"/>
        <xdr:cNvSpPr txBox="1">
          <a:spLocks noChangeArrowheads="1"/>
        </xdr:cNvSpPr>
      </xdr:nvSpPr>
      <xdr:spPr>
        <a:xfrm>
          <a:off x="10229850"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9" name="Text 5"/>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0" name="Text 6"/>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1" name="Text 3"/>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2" name="Text 4"/>
        <xdr:cNvSpPr txBox="1">
          <a:spLocks noChangeArrowheads="1"/>
        </xdr:cNvSpPr>
      </xdr:nvSpPr>
      <xdr:spPr>
        <a:xfrm>
          <a:off x="10229850"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3" name="Text 5"/>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4" name="Text 6"/>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5" name="Text 3"/>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6" name="Text 4"/>
        <xdr:cNvSpPr txBox="1">
          <a:spLocks noChangeArrowheads="1"/>
        </xdr:cNvSpPr>
      </xdr:nvSpPr>
      <xdr:spPr>
        <a:xfrm>
          <a:off x="10229850" y="0"/>
          <a:ext cx="8763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7" name="Text 5"/>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8" name="Text 6"/>
        <xdr:cNvSpPr txBox="1">
          <a:spLocks noChangeArrowheads="1"/>
        </xdr:cNvSpPr>
      </xdr:nvSpPr>
      <xdr:spPr>
        <a:xfrm>
          <a:off x="77819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1"/>
        <xdr:cNvSpPr txBox="1">
          <a:spLocks noChangeArrowheads="1"/>
        </xdr:cNvSpPr>
      </xdr:nvSpPr>
      <xdr:spPr>
        <a:xfrm>
          <a:off x="23526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 name="Text 3"/>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 name="Text 4"/>
        <xdr:cNvSpPr txBox="1">
          <a:spLocks noChangeArrowheads="1"/>
        </xdr:cNvSpPr>
      </xdr:nvSpPr>
      <xdr:spPr>
        <a:xfrm>
          <a:off x="8963025" y="0"/>
          <a:ext cx="6953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 name="Text 5"/>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 name="Text 6"/>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 name="Text 1"/>
        <xdr:cNvSpPr txBox="1">
          <a:spLocks noChangeArrowheads="1"/>
        </xdr:cNvSpPr>
      </xdr:nvSpPr>
      <xdr:spPr>
        <a:xfrm>
          <a:off x="23526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7" name="Text 3"/>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8" name="Text 4"/>
        <xdr:cNvSpPr txBox="1">
          <a:spLocks noChangeArrowheads="1"/>
        </xdr:cNvSpPr>
      </xdr:nvSpPr>
      <xdr:spPr>
        <a:xfrm>
          <a:off x="8963025" y="0"/>
          <a:ext cx="6953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9" name="Text 5"/>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0" name="Text 6"/>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1" name="Text 1"/>
        <xdr:cNvSpPr txBox="1">
          <a:spLocks noChangeArrowheads="1"/>
        </xdr:cNvSpPr>
      </xdr:nvSpPr>
      <xdr:spPr>
        <a:xfrm>
          <a:off x="23526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2" name="Text 3"/>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3" name="Text 4"/>
        <xdr:cNvSpPr txBox="1">
          <a:spLocks noChangeArrowheads="1"/>
        </xdr:cNvSpPr>
      </xdr:nvSpPr>
      <xdr:spPr>
        <a:xfrm>
          <a:off x="8963025" y="0"/>
          <a:ext cx="6953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4" name="Text 5"/>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5" name="Text 6"/>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6" name="Text 1"/>
        <xdr:cNvSpPr txBox="1">
          <a:spLocks noChangeArrowheads="1"/>
        </xdr:cNvSpPr>
      </xdr:nvSpPr>
      <xdr:spPr>
        <a:xfrm>
          <a:off x="23526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7" name="Text 3"/>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8" name="Text 4"/>
        <xdr:cNvSpPr txBox="1">
          <a:spLocks noChangeArrowheads="1"/>
        </xdr:cNvSpPr>
      </xdr:nvSpPr>
      <xdr:spPr>
        <a:xfrm>
          <a:off x="8963025" y="0"/>
          <a:ext cx="6953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9" name="Text 5"/>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0" name="Text 6"/>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1" name="Text 1"/>
        <xdr:cNvSpPr txBox="1">
          <a:spLocks noChangeArrowheads="1"/>
        </xdr:cNvSpPr>
      </xdr:nvSpPr>
      <xdr:spPr>
        <a:xfrm>
          <a:off x="23526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2" name="Text 3"/>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3" name="Text 4"/>
        <xdr:cNvSpPr txBox="1">
          <a:spLocks noChangeArrowheads="1"/>
        </xdr:cNvSpPr>
      </xdr:nvSpPr>
      <xdr:spPr>
        <a:xfrm>
          <a:off x="8963025" y="0"/>
          <a:ext cx="6953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4" name="Text 5"/>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5" name="Text 6"/>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6" name="Text 1"/>
        <xdr:cNvSpPr txBox="1">
          <a:spLocks noChangeArrowheads="1"/>
        </xdr:cNvSpPr>
      </xdr:nvSpPr>
      <xdr:spPr>
        <a:xfrm>
          <a:off x="23526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7" name="Text 3"/>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8" name="Text 4"/>
        <xdr:cNvSpPr txBox="1">
          <a:spLocks noChangeArrowheads="1"/>
        </xdr:cNvSpPr>
      </xdr:nvSpPr>
      <xdr:spPr>
        <a:xfrm>
          <a:off x="8963025" y="0"/>
          <a:ext cx="6953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9" name="Text 5"/>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0" name="Text 6"/>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1" name="Text 1"/>
        <xdr:cNvSpPr txBox="1">
          <a:spLocks noChangeArrowheads="1"/>
        </xdr:cNvSpPr>
      </xdr:nvSpPr>
      <xdr:spPr>
        <a:xfrm>
          <a:off x="23526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2" name="Text 3"/>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3" name="Text 4"/>
        <xdr:cNvSpPr txBox="1">
          <a:spLocks noChangeArrowheads="1"/>
        </xdr:cNvSpPr>
      </xdr:nvSpPr>
      <xdr:spPr>
        <a:xfrm>
          <a:off x="8963025" y="0"/>
          <a:ext cx="6953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4" name="Text 5"/>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5" name="Text 6"/>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6" name="Text 1"/>
        <xdr:cNvSpPr txBox="1">
          <a:spLocks noChangeArrowheads="1"/>
        </xdr:cNvSpPr>
      </xdr:nvSpPr>
      <xdr:spPr>
        <a:xfrm>
          <a:off x="23526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7" name="Text 3"/>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8" name="Text 4"/>
        <xdr:cNvSpPr txBox="1">
          <a:spLocks noChangeArrowheads="1"/>
        </xdr:cNvSpPr>
      </xdr:nvSpPr>
      <xdr:spPr>
        <a:xfrm>
          <a:off x="8963025" y="0"/>
          <a:ext cx="6953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9" name="Text 5"/>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0" name="Text 6"/>
        <xdr:cNvSpPr txBox="1">
          <a:spLocks noChangeArrowheads="1"/>
        </xdr:cNvSpPr>
      </xdr:nvSpPr>
      <xdr:spPr>
        <a:xfrm>
          <a:off x="6572250"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16"/>
  <sheetViews>
    <sheetView zoomScale="85" zoomScaleNormal="85" zoomScalePageLayoutView="0" workbookViewId="0" topLeftCell="A36">
      <selection activeCell="B38" sqref="B38:B42"/>
    </sheetView>
  </sheetViews>
  <sheetFormatPr defaultColWidth="9.140625" defaultRowHeight="12.75"/>
  <cols>
    <col min="1" max="1" width="5.28125" style="67" customWidth="1"/>
    <col min="2" max="2" width="42.421875" style="67" customWidth="1"/>
    <col min="3" max="3" width="33.28125" style="67" customWidth="1"/>
    <col min="4" max="4" width="66.140625" style="67" customWidth="1"/>
    <col min="5" max="5" width="11.28125" style="67" hidden="1" customWidth="1"/>
    <col min="6" max="7" width="9.140625" style="67" customWidth="1"/>
    <col min="8" max="16384" width="9.140625" style="67" customWidth="1"/>
  </cols>
  <sheetData>
    <row r="1" spans="1:4" s="66" customFormat="1" ht="18.75" customHeight="1">
      <c r="A1" s="458" t="s">
        <v>357</v>
      </c>
      <c r="B1" s="458"/>
      <c r="C1" s="458"/>
      <c r="D1" s="458"/>
    </row>
    <row r="2" ht="12.75" customHeight="1" thickBot="1"/>
    <row r="3" spans="1:4" s="82" customFormat="1" ht="16.5" customHeight="1" thickBot="1">
      <c r="A3" s="361" t="s">
        <v>199</v>
      </c>
      <c r="B3" s="459" t="s">
        <v>200</v>
      </c>
      <c r="C3" s="460"/>
      <c r="D3" s="361" t="s">
        <v>201</v>
      </c>
    </row>
    <row r="4" spans="1:4" s="83" customFormat="1" ht="16.5" customHeight="1" thickBot="1">
      <c r="A4" s="461" t="s">
        <v>202</v>
      </c>
      <c r="B4" s="462"/>
      <c r="C4" s="462"/>
      <c r="D4" s="463"/>
    </row>
    <row r="5" spans="1:4" s="59" customFormat="1" ht="29.25" customHeight="1" thickBot="1">
      <c r="A5" s="85">
        <v>1</v>
      </c>
      <c r="B5" s="464" t="s">
        <v>203</v>
      </c>
      <c r="C5" s="465"/>
      <c r="D5" s="362" t="s">
        <v>358</v>
      </c>
    </row>
    <row r="6" spans="1:4" ht="15" customHeight="1" thickBot="1">
      <c r="A6" s="466">
        <v>2</v>
      </c>
      <c r="B6" s="466" t="s">
        <v>204</v>
      </c>
      <c r="C6" s="363" t="s">
        <v>205</v>
      </c>
      <c r="D6" s="363" t="s">
        <v>206</v>
      </c>
    </row>
    <row r="7" spans="1:4" ht="15" customHeight="1">
      <c r="A7" s="467"/>
      <c r="B7" s="467"/>
      <c r="C7" s="40" t="s">
        <v>207</v>
      </c>
      <c r="D7" s="40" t="s">
        <v>207</v>
      </c>
    </row>
    <row r="8" spans="1:4" ht="15" customHeight="1">
      <c r="A8" s="467"/>
      <c r="B8" s="467"/>
      <c r="C8" s="43" t="s">
        <v>208</v>
      </c>
      <c r="D8" s="43"/>
    </row>
    <row r="9" spans="1:4" ht="15" customHeight="1">
      <c r="A9" s="467"/>
      <c r="B9" s="467"/>
      <c r="C9" s="43" t="s">
        <v>209</v>
      </c>
      <c r="D9" s="43"/>
    </row>
    <row r="10" spans="1:4" ht="15" customHeight="1">
      <c r="A10" s="467"/>
      <c r="B10" s="467"/>
      <c r="C10" s="43" t="s">
        <v>210</v>
      </c>
      <c r="D10" s="43"/>
    </row>
    <row r="11" spans="1:4" ht="15" customHeight="1">
      <c r="A11" s="467"/>
      <c r="B11" s="467"/>
      <c r="C11" s="43" t="s">
        <v>211</v>
      </c>
      <c r="D11" s="43"/>
    </row>
    <row r="12" spans="1:4" ht="15" customHeight="1" thickBot="1">
      <c r="A12" s="468"/>
      <c r="B12" s="468"/>
      <c r="C12" s="46" t="s">
        <v>212</v>
      </c>
      <c r="D12" s="46"/>
    </row>
    <row r="13" spans="1:4" s="59" customFormat="1" ht="15" customHeight="1" thickBot="1">
      <c r="A13" s="85">
        <v>3</v>
      </c>
      <c r="B13" s="464" t="s">
        <v>213</v>
      </c>
      <c r="C13" s="465"/>
      <c r="D13" s="84" t="s">
        <v>214</v>
      </c>
    </row>
    <row r="14" spans="1:4" s="59" customFormat="1" ht="15" customHeight="1" thickBot="1">
      <c r="A14" s="85">
        <v>4</v>
      </c>
      <c r="B14" s="464" t="s">
        <v>215</v>
      </c>
      <c r="C14" s="465"/>
      <c r="D14" s="84" t="s">
        <v>15</v>
      </c>
    </row>
    <row r="15" spans="1:4" ht="15" customHeight="1" thickBot="1">
      <c r="A15" s="466">
        <v>5</v>
      </c>
      <c r="B15" s="466" t="s">
        <v>216</v>
      </c>
      <c r="C15" s="363" t="s">
        <v>205</v>
      </c>
      <c r="D15" s="363" t="s">
        <v>205</v>
      </c>
    </row>
    <row r="16" spans="1:4" ht="15" customHeight="1">
      <c r="A16" s="467"/>
      <c r="B16" s="467"/>
      <c r="C16" s="40" t="s">
        <v>217</v>
      </c>
      <c r="D16" s="40"/>
    </row>
    <row r="17" spans="1:4" ht="15" customHeight="1" thickBot="1">
      <c r="A17" s="468"/>
      <c r="B17" s="468"/>
      <c r="C17" s="46" t="s">
        <v>5</v>
      </c>
      <c r="D17" s="46" t="s">
        <v>5</v>
      </c>
    </row>
    <row r="18" spans="1:4" s="59" customFormat="1" ht="15" customHeight="1" thickBot="1">
      <c r="A18" s="85">
        <v>6</v>
      </c>
      <c r="B18" s="464" t="s">
        <v>218</v>
      </c>
      <c r="C18" s="465"/>
      <c r="D18" s="84"/>
    </row>
    <row r="19" spans="1:4" ht="15" customHeight="1">
      <c r="A19" s="466">
        <v>7</v>
      </c>
      <c r="B19" s="466" t="s">
        <v>219</v>
      </c>
      <c r="C19" s="364" t="s">
        <v>205</v>
      </c>
      <c r="D19" s="364" t="s">
        <v>206</v>
      </c>
    </row>
    <row r="20" spans="1:4" ht="15" customHeight="1" thickBot="1">
      <c r="A20" s="467"/>
      <c r="B20" s="467"/>
      <c r="C20" s="365" t="s">
        <v>220</v>
      </c>
      <c r="D20" s="365" t="s">
        <v>220</v>
      </c>
    </row>
    <row r="21" spans="1:4" ht="15" customHeight="1">
      <c r="A21" s="467"/>
      <c r="B21" s="467"/>
      <c r="C21" s="31" t="s">
        <v>221</v>
      </c>
      <c r="D21" s="31" t="s">
        <v>221</v>
      </c>
    </row>
    <row r="22" spans="1:4" ht="15" customHeight="1">
      <c r="A22" s="467"/>
      <c r="B22" s="467"/>
      <c r="C22" s="43" t="s">
        <v>222</v>
      </c>
      <c r="D22" s="43" t="s">
        <v>222</v>
      </c>
    </row>
    <row r="23" spans="1:4" ht="15" customHeight="1">
      <c r="A23" s="467"/>
      <c r="B23" s="467"/>
      <c r="C23" s="43" t="s">
        <v>223</v>
      </c>
      <c r="D23" s="43" t="s">
        <v>223</v>
      </c>
    </row>
    <row r="24" spans="1:4" ht="15" customHeight="1">
      <c r="A24" s="467"/>
      <c r="B24" s="467"/>
      <c r="C24" s="43" t="s">
        <v>224</v>
      </c>
      <c r="D24" s="43" t="s">
        <v>224</v>
      </c>
    </row>
    <row r="25" spans="1:4" ht="15" customHeight="1" thickBot="1">
      <c r="A25" s="468"/>
      <c r="B25" s="468"/>
      <c r="C25" s="46" t="s">
        <v>225</v>
      </c>
      <c r="D25" s="46" t="s">
        <v>225</v>
      </c>
    </row>
    <row r="26" spans="1:4" ht="15" customHeight="1">
      <c r="A26" s="466">
        <v>8</v>
      </c>
      <c r="B26" s="466" t="s">
        <v>226</v>
      </c>
      <c r="C26" s="366" t="s">
        <v>205</v>
      </c>
      <c r="D26" s="366" t="s">
        <v>206</v>
      </c>
    </row>
    <row r="27" spans="1:4" ht="15" customHeight="1" thickBot="1">
      <c r="A27" s="467"/>
      <c r="B27" s="467"/>
      <c r="C27" s="367" t="s">
        <v>220</v>
      </c>
      <c r="D27" s="367" t="s">
        <v>220</v>
      </c>
    </row>
    <row r="28" spans="1:4" ht="15" customHeight="1">
      <c r="A28" s="467"/>
      <c r="B28" s="467"/>
      <c r="C28" s="31" t="s">
        <v>227</v>
      </c>
      <c r="D28" s="31"/>
    </row>
    <row r="29" spans="1:4" ht="15" customHeight="1">
      <c r="A29" s="467"/>
      <c r="B29" s="467"/>
      <c r="C29" s="43" t="s">
        <v>228</v>
      </c>
      <c r="D29" s="43"/>
    </row>
    <row r="30" spans="1:4" ht="15" customHeight="1">
      <c r="A30" s="467"/>
      <c r="B30" s="467"/>
      <c r="C30" s="43" t="s">
        <v>229</v>
      </c>
      <c r="D30" s="43" t="s">
        <v>229</v>
      </c>
    </row>
    <row r="31" spans="1:4" ht="15" customHeight="1">
      <c r="A31" s="467"/>
      <c r="B31" s="467"/>
      <c r="C31" s="43" t="s">
        <v>230</v>
      </c>
      <c r="D31" s="43" t="s">
        <v>230</v>
      </c>
    </row>
    <row r="32" spans="1:4" ht="15" customHeight="1">
      <c r="A32" s="467"/>
      <c r="B32" s="467"/>
      <c r="C32" s="43" t="s">
        <v>231</v>
      </c>
      <c r="D32" s="43" t="s">
        <v>231</v>
      </c>
    </row>
    <row r="33" spans="1:4" ht="15" customHeight="1">
      <c r="A33" s="467"/>
      <c r="B33" s="467"/>
      <c r="C33" s="43" t="s">
        <v>232</v>
      </c>
      <c r="D33" s="43"/>
    </row>
    <row r="34" spans="1:4" ht="15" customHeight="1">
      <c r="A34" s="467"/>
      <c r="B34" s="467"/>
      <c r="C34" s="43" t="s">
        <v>233</v>
      </c>
      <c r="D34" s="43" t="s">
        <v>233</v>
      </c>
    </row>
    <row r="35" spans="1:4" ht="15" customHeight="1">
      <c r="A35" s="467"/>
      <c r="B35" s="467"/>
      <c r="C35" s="43" t="s">
        <v>234</v>
      </c>
      <c r="D35" s="43"/>
    </row>
    <row r="36" spans="1:4" ht="15" customHeight="1">
      <c r="A36" s="467"/>
      <c r="B36" s="467"/>
      <c r="C36" s="43" t="s">
        <v>235</v>
      </c>
      <c r="D36" s="43" t="s">
        <v>235</v>
      </c>
    </row>
    <row r="37" spans="1:4" ht="15" customHeight="1" thickBot="1">
      <c r="A37" s="468"/>
      <c r="B37" s="468"/>
      <c r="C37" s="46" t="s">
        <v>236</v>
      </c>
      <c r="D37" s="46" t="s">
        <v>236</v>
      </c>
    </row>
    <row r="38" spans="1:4" ht="15" customHeight="1" thickBot="1">
      <c r="A38" s="466">
        <v>9</v>
      </c>
      <c r="B38" s="466" t="s">
        <v>237</v>
      </c>
      <c r="C38" s="363" t="s">
        <v>205</v>
      </c>
      <c r="D38" s="363" t="s">
        <v>206</v>
      </c>
    </row>
    <row r="39" spans="1:4" ht="15" customHeight="1">
      <c r="A39" s="467"/>
      <c r="B39" s="467"/>
      <c r="C39" s="31" t="s">
        <v>230</v>
      </c>
      <c r="D39" s="31"/>
    </row>
    <row r="40" spans="1:4" ht="15" customHeight="1">
      <c r="A40" s="467"/>
      <c r="B40" s="467"/>
      <c r="C40" s="43" t="s">
        <v>238</v>
      </c>
      <c r="D40" s="43" t="s">
        <v>238</v>
      </c>
    </row>
    <row r="41" spans="1:4" ht="15" customHeight="1">
      <c r="A41" s="467"/>
      <c r="B41" s="467"/>
      <c r="C41" s="43" t="s">
        <v>239</v>
      </c>
      <c r="D41" s="43"/>
    </row>
    <row r="42" spans="1:4" ht="15" customHeight="1" thickBot="1">
      <c r="A42" s="468"/>
      <c r="B42" s="468"/>
      <c r="C42" s="46" t="s">
        <v>240</v>
      </c>
      <c r="D42" s="46"/>
    </row>
    <row r="43" spans="1:4" s="59" customFormat="1" ht="15" customHeight="1" thickBot="1">
      <c r="A43" s="85">
        <v>10</v>
      </c>
      <c r="B43" s="464" t="s">
        <v>241</v>
      </c>
      <c r="C43" s="465"/>
      <c r="D43" s="84" t="s">
        <v>242</v>
      </c>
    </row>
    <row r="44" spans="1:4" s="83" customFormat="1" ht="16.5" customHeight="1" thickBot="1">
      <c r="A44" s="461" t="s">
        <v>243</v>
      </c>
      <c r="B44" s="462"/>
      <c r="C44" s="462"/>
      <c r="D44" s="463"/>
    </row>
    <row r="45" spans="1:4" s="59" customFormat="1" ht="409.5" customHeight="1" thickBot="1">
      <c r="A45" s="85">
        <v>11</v>
      </c>
      <c r="B45" s="464" t="s">
        <v>244</v>
      </c>
      <c r="C45" s="465"/>
      <c r="D45" s="371" t="s">
        <v>359</v>
      </c>
    </row>
    <row r="46" spans="1:4" ht="15" customHeight="1" thickBot="1">
      <c r="A46" s="466">
        <v>12</v>
      </c>
      <c r="B46" s="466" t="s">
        <v>245</v>
      </c>
      <c r="C46" s="368" t="s">
        <v>205</v>
      </c>
      <c r="D46" s="369" t="s">
        <v>206</v>
      </c>
    </row>
    <row r="47" spans="1:4" ht="15" customHeight="1">
      <c r="A47" s="467"/>
      <c r="B47" s="467"/>
      <c r="C47" s="31" t="s">
        <v>246</v>
      </c>
      <c r="D47" s="31"/>
    </row>
    <row r="48" spans="1:4" ht="15" customHeight="1">
      <c r="A48" s="467"/>
      <c r="B48" s="467"/>
      <c r="C48" s="43" t="s">
        <v>247</v>
      </c>
      <c r="D48" s="43" t="s">
        <v>247</v>
      </c>
    </row>
    <row r="49" spans="1:4" ht="15" customHeight="1" thickBot="1">
      <c r="A49" s="468"/>
      <c r="B49" s="468"/>
      <c r="C49" s="46" t="s">
        <v>248</v>
      </c>
      <c r="D49" s="46"/>
    </row>
    <row r="50" spans="1:4" ht="15" customHeight="1" thickBot="1">
      <c r="A50" s="466">
        <v>13</v>
      </c>
      <c r="B50" s="466" t="s">
        <v>249</v>
      </c>
      <c r="C50" s="368" t="s">
        <v>205</v>
      </c>
      <c r="D50" s="369" t="s">
        <v>206</v>
      </c>
    </row>
    <row r="51" spans="1:4" ht="15" customHeight="1">
      <c r="A51" s="467"/>
      <c r="B51" s="467"/>
      <c r="C51" s="31" t="s">
        <v>250</v>
      </c>
      <c r="D51" s="31" t="s">
        <v>250</v>
      </c>
    </row>
    <row r="52" spans="1:4" ht="15" customHeight="1">
      <c r="A52" s="467"/>
      <c r="B52" s="467"/>
      <c r="C52" s="43" t="s">
        <v>251</v>
      </c>
      <c r="D52" s="43"/>
    </row>
    <row r="53" spans="1:4" ht="15" customHeight="1">
      <c r="A53" s="467"/>
      <c r="B53" s="467"/>
      <c r="C53" s="43" t="s">
        <v>252</v>
      </c>
      <c r="D53" s="43"/>
    </row>
    <row r="54" spans="1:4" ht="15" customHeight="1">
      <c r="A54" s="467"/>
      <c r="B54" s="467"/>
      <c r="C54" s="43" t="s">
        <v>253</v>
      </c>
      <c r="D54" s="43"/>
    </row>
    <row r="55" spans="1:4" ht="15" customHeight="1">
      <c r="A55" s="467"/>
      <c r="B55" s="467"/>
      <c r="C55" s="43" t="s">
        <v>254</v>
      </c>
      <c r="D55" s="43"/>
    </row>
    <row r="56" spans="1:4" ht="15" customHeight="1">
      <c r="A56" s="467"/>
      <c r="B56" s="467"/>
      <c r="C56" s="43" t="s">
        <v>255</v>
      </c>
      <c r="D56" s="43"/>
    </row>
    <row r="57" spans="1:4" ht="15" customHeight="1" thickBot="1">
      <c r="A57" s="468"/>
      <c r="B57" s="468"/>
      <c r="C57" s="46" t="s">
        <v>256</v>
      </c>
      <c r="D57" s="46"/>
    </row>
    <row r="58" spans="1:4" s="59" customFormat="1" ht="15" customHeight="1" thickBot="1">
      <c r="A58" s="85">
        <v>14</v>
      </c>
      <c r="B58" s="464" t="s">
        <v>257</v>
      </c>
      <c r="C58" s="465"/>
      <c r="D58" s="84" t="s">
        <v>258</v>
      </c>
    </row>
    <row r="59" spans="1:4" s="59" customFormat="1" ht="15" customHeight="1" thickBot="1">
      <c r="A59" s="85">
        <v>15</v>
      </c>
      <c r="B59" s="464" t="s">
        <v>259</v>
      </c>
      <c r="C59" s="465"/>
      <c r="D59" s="370">
        <v>42370</v>
      </c>
    </row>
    <row r="60" spans="1:4" s="59" customFormat="1" ht="15" customHeight="1" thickBot="1">
      <c r="A60" s="85">
        <v>16</v>
      </c>
      <c r="B60" s="464" t="s">
        <v>260</v>
      </c>
      <c r="C60" s="465"/>
      <c r="D60" s="370">
        <v>42735</v>
      </c>
    </row>
    <row r="61" spans="1:4" s="83" customFormat="1" ht="16.5" customHeight="1" thickBot="1">
      <c r="A61" s="461" t="s">
        <v>261</v>
      </c>
      <c r="B61" s="462"/>
      <c r="C61" s="462"/>
      <c r="D61" s="463"/>
    </row>
    <row r="62" spans="1:4" s="59" customFormat="1" ht="15" customHeight="1" thickBot="1">
      <c r="A62" s="85">
        <v>17</v>
      </c>
      <c r="B62" s="464" t="s">
        <v>262</v>
      </c>
      <c r="C62" s="465"/>
      <c r="D62" s="440">
        <f>D63</f>
        <v>12327</v>
      </c>
    </row>
    <row r="63" spans="1:4" s="59" customFormat="1" ht="15" customHeight="1" thickBot="1">
      <c r="A63" s="85">
        <v>18</v>
      </c>
      <c r="B63" s="464" t="s">
        <v>263</v>
      </c>
      <c r="C63" s="465"/>
      <c r="D63" s="441">
        <v>12327</v>
      </c>
    </row>
    <row r="64" spans="1:4" s="59" customFormat="1" ht="15" customHeight="1" thickBot="1">
      <c r="A64" s="85">
        <v>19</v>
      </c>
      <c r="B64" s="464" t="s">
        <v>264</v>
      </c>
      <c r="C64" s="465"/>
      <c r="D64" s="441">
        <v>0</v>
      </c>
    </row>
    <row r="65" spans="1:4" s="59" customFormat="1" ht="15" customHeight="1" thickBot="1">
      <c r="A65" s="85">
        <v>20</v>
      </c>
      <c r="B65" s="464" t="s">
        <v>265</v>
      </c>
      <c r="C65" s="465"/>
      <c r="D65" s="441">
        <v>0</v>
      </c>
    </row>
    <row r="66" spans="1:4" s="59" customFormat="1" ht="15" customHeight="1" thickBot="1">
      <c r="A66" s="85">
        <v>21</v>
      </c>
      <c r="B66" s="464" t="s">
        <v>360</v>
      </c>
      <c r="C66" s="465"/>
      <c r="D66" s="441"/>
    </row>
    <row r="67" spans="1:4" s="59" customFormat="1" ht="15" customHeight="1" thickBot="1">
      <c r="A67" s="85">
        <v>22</v>
      </c>
      <c r="B67" s="464" t="s">
        <v>267</v>
      </c>
      <c r="C67" s="465"/>
      <c r="D67" s="441">
        <v>0</v>
      </c>
    </row>
    <row r="68" spans="1:4" s="59" customFormat="1" ht="15" customHeight="1" thickBot="1">
      <c r="A68" s="85">
        <v>23</v>
      </c>
      <c r="B68" s="464" t="s">
        <v>268</v>
      </c>
      <c r="C68" s="465"/>
      <c r="D68" s="441">
        <v>0</v>
      </c>
    </row>
    <row r="69" spans="1:4" s="59" customFormat="1" ht="15" customHeight="1" thickBot="1">
      <c r="A69" s="85">
        <v>24</v>
      </c>
      <c r="B69" s="469" t="s">
        <v>269</v>
      </c>
      <c r="C69" s="470"/>
      <c r="D69" s="441">
        <v>12327</v>
      </c>
    </row>
    <row r="70" spans="1:4" s="59" customFormat="1" ht="15" customHeight="1" thickBot="1">
      <c r="A70" s="85">
        <v>25</v>
      </c>
      <c r="B70" s="464" t="s">
        <v>270</v>
      </c>
      <c r="C70" s="465"/>
      <c r="D70" s="441">
        <v>13569</v>
      </c>
    </row>
    <row r="71" spans="1:4" s="59" customFormat="1" ht="15" customHeight="1" thickBot="1">
      <c r="A71" s="85">
        <v>26</v>
      </c>
      <c r="B71" s="464" t="s">
        <v>328</v>
      </c>
      <c r="C71" s="465"/>
      <c r="D71" s="441">
        <v>14319</v>
      </c>
    </row>
    <row r="72" spans="1:4" s="82" customFormat="1" ht="16.5" customHeight="1" thickBot="1">
      <c r="A72" s="471" t="s">
        <v>329</v>
      </c>
      <c r="B72" s="472"/>
      <c r="C72" s="472"/>
      <c r="D72" s="473"/>
    </row>
    <row r="73" spans="1:4" s="59" customFormat="1" ht="28.5" customHeight="1" thickBot="1">
      <c r="A73" s="85">
        <v>27</v>
      </c>
      <c r="B73" s="464" t="s">
        <v>271</v>
      </c>
      <c r="C73" s="465"/>
      <c r="D73" s="87" t="s">
        <v>272</v>
      </c>
    </row>
    <row r="74" spans="1:4" s="59" customFormat="1" ht="332.25" thickBot="1">
      <c r="A74" s="85">
        <v>28</v>
      </c>
      <c r="B74" s="464" t="s">
        <v>273</v>
      </c>
      <c r="C74" s="465"/>
      <c r="D74" s="87" t="s">
        <v>361</v>
      </c>
    </row>
    <row r="75" spans="1:4" s="59" customFormat="1" ht="370.5" thickBot="1">
      <c r="A75" s="85">
        <v>29</v>
      </c>
      <c r="B75" s="464" t="s">
        <v>274</v>
      </c>
      <c r="C75" s="465"/>
      <c r="D75" s="87" t="s">
        <v>362</v>
      </c>
    </row>
    <row r="76" spans="1:4" s="59" customFormat="1" ht="217.5" thickBot="1">
      <c r="A76" s="85">
        <v>30</v>
      </c>
      <c r="B76" s="464" t="s">
        <v>275</v>
      </c>
      <c r="C76" s="465"/>
      <c r="D76" s="87" t="s">
        <v>363</v>
      </c>
    </row>
    <row r="77" spans="1:4" s="83" customFormat="1" ht="16.5" customHeight="1" thickBot="1">
      <c r="A77" s="461" t="s">
        <v>276</v>
      </c>
      <c r="B77" s="462"/>
      <c r="C77" s="462"/>
      <c r="D77" s="463"/>
    </row>
    <row r="78" spans="1:4" ht="15" customHeight="1" thickBot="1">
      <c r="A78" s="466">
        <v>31</v>
      </c>
      <c r="B78" s="466" t="s">
        <v>277</v>
      </c>
      <c r="C78" s="363" t="s">
        <v>205</v>
      </c>
      <c r="D78" s="363" t="s">
        <v>206</v>
      </c>
    </row>
    <row r="79" spans="1:4" ht="15" customHeight="1">
      <c r="A79" s="467"/>
      <c r="B79" s="467"/>
      <c r="C79" s="31" t="s">
        <v>278</v>
      </c>
      <c r="D79" s="31"/>
    </row>
    <row r="80" spans="1:4" ht="15" customHeight="1">
      <c r="A80" s="467"/>
      <c r="B80" s="467"/>
      <c r="C80" s="43" t="s">
        <v>279</v>
      </c>
      <c r="D80" s="43"/>
    </row>
    <row r="81" spans="1:4" ht="15" customHeight="1">
      <c r="A81" s="467"/>
      <c r="B81" s="467"/>
      <c r="C81" s="43" t="s">
        <v>280</v>
      </c>
      <c r="D81" s="43" t="s">
        <v>280</v>
      </c>
    </row>
    <row r="82" spans="1:4" ht="15" customHeight="1">
      <c r="A82" s="467"/>
      <c r="B82" s="467"/>
      <c r="C82" s="43" t="s">
        <v>281</v>
      </c>
      <c r="D82" s="43"/>
    </row>
    <row r="83" spans="1:4" ht="15" customHeight="1" thickBot="1">
      <c r="A83" s="468"/>
      <c r="B83" s="468"/>
      <c r="C83" s="46" t="s">
        <v>282</v>
      </c>
      <c r="D83" s="46"/>
    </row>
    <row r="84" spans="1:4" ht="15" customHeight="1" thickBot="1">
      <c r="A84" s="466">
        <v>32</v>
      </c>
      <c r="B84" s="466" t="s">
        <v>283</v>
      </c>
      <c r="C84" s="363" t="s">
        <v>205</v>
      </c>
      <c r="D84" s="363" t="s">
        <v>206</v>
      </c>
    </row>
    <row r="85" spans="1:4" ht="15" customHeight="1">
      <c r="A85" s="467"/>
      <c r="B85" s="467"/>
      <c r="C85" s="31" t="s">
        <v>284</v>
      </c>
      <c r="D85" s="31"/>
    </row>
    <row r="86" spans="1:4" ht="15" customHeight="1">
      <c r="A86" s="467"/>
      <c r="B86" s="467"/>
      <c r="C86" s="43" t="s">
        <v>285</v>
      </c>
      <c r="D86" s="43" t="s">
        <v>285</v>
      </c>
    </row>
    <row r="87" spans="1:4" ht="15" customHeight="1">
      <c r="A87" s="467"/>
      <c r="B87" s="467"/>
      <c r="C87" s="43" t="s">
        <v>286</v>
      </c>
      <c r="D87" s="43"/>
    </row>
    <row r="88" spans="1:4" ht="15" customHeight="1">
      <c r="A88" s="467"/>
      <c r="B88" s="467"/>
      <c r="C88" s="43" t="s">
        <v>287</v>
      </c>
      <c r="D88" s="43"/>
    </row>
    <row r="89" spans="1:4" ht="15" customHeight="1">
      <c r="A89" s="467"/>
      <c r="B89" s="467"/>
      <c r="C89" s="43" t="s">
        <v>288</v>
      </c>
      <c r="D89" s="43"/>
    </row>
    <row r="90" spans="1:4" ht="15" customHeight="1">
      <c r="A90" s="467"/>
      <c r="B90" s="467"/>
      <c r="C90" s="43" t="s">
        <v>289</v>
      </c>
      <c r="D90" s="43"/>
    </row>
    <row r="91" spans="1:4" ht="15" customHeight="1">
      <c r="A91" s="467"/>
      <c r="B91" s="467"/>
      <c r="C91" s="43" t="s">
        <v>290</v>
      </c>
      <c r="D91" s="43"/>
    </row>
    <row r="92" spans="1:4" ht="15" customHeight="1">
      <c r="A92" s="467"/>
      <c r="B92" s="467"/>
      <c r="C92" s="43" t="s">
        <v>291</v>
      </c>
      <c r="D92" s="43"/>
    </row>
    <row r="93" spans="1:4" ht="15" customHeight="1">
      <c r="A93" s="467"/>
      <c r="B93" s="467"/>
      <c r="C93" s="43" t="s">
        <v>292</v>
      </c>
      <c r="D93" s="43"/>
    </row>
    <row r="94" spans="1:4" ht="15" customHeight="1">
      <c r="A94" s="467"/>
      <c r="B94" s="467"/>
      <c r="C94" s="43" t="s">
        <v>293</v>
      </c>
      <c r="D94" s="43"/>
    </row>
    <row r="95" spans="1:4" ht="15" customHeight="1">
      <c r="A95" s="467"/>
      <c r="B95" s="467"/>
      <c r="C95" s="43" t="s">
        <v>294</v>
      </c>
      <c r="D95" s="43"/>
    </row>
    <row r="96" spans="1:4" ht="15" customHeight="1" thickBot="1">
      <c r="A96" s="468"/>
      <c r="B96" s="468"/>
      <c r="C96" s="46" t="s">
        <v>295</v>
      </c>
      <c r="D96" s="46"/>
    </row>
    <row r="97" spans="1:4" ht="15" customHeight="1" thickBot="1">
      <c r="A97" s="466">
        <v>33</v>
      </c>
      <c r="B97" s="466" t="s">
        <v>296</v>
      </c>
      <c r="C97" s="368" t="s">
        <v>205</v>
      </c>
      <c r="D97" s="368" t="s">
        <v>206</v>
      </c>
    </row>
    <row r="98" spans="1:4" ht="15" customHeight="1">
      <c r="A98" s="467"/>
      <c r="B98" s="467"/>
      <c r="C98" s="31" t="s">
        <v>297</v>
      </c>
      <c r="D98" s="31"/>
    </row>
    <row r="99" spans="1:4" ht="15" customHeight="1">
      <c r="A99" s="467"/>
      <c r="B99" s="467"/>
      <c r="C99" s="43" t="s">
        <v>298</v>
      </c>
      <c r="D99" s="43"/>
    </row>
    <row r="100" spans="1:4" ht="15" customHeight="1">
      <c r="A100" s="467"/>
      <c r="B100" s="467"/>
      <c r="C100" s="43" t="s">
        <v>299</v>
      </c>
      <c r="D100" s="43"/>
    </row>
    <row r="101" spans="1:4" ht="15" customHeight="1">
      <c r="A101" s="467"/>
      <c r="B101" s="467"/>
      <c r="C101" s="43" t="s">
        <v>300</v>
      </c>
      <c r="D101" s="43"/>
    </row>
    <row r="102" spans="1:4" ht="15" customHeight="1">
      <c r="A102" s="467"/>
      <c r="B102" s="467"/>
      <c r="C102" s="43" t="s">
        <v>301</v>
      </c>
      <c r="D102" s="43"/>
    </row>
    <row r="103" spans="1:4" ht="15" customHeight="1">
      <c r="A103" s="467"/>
      <c r="B103" s="467"/>
      <c r="C103" s="43" t="s">
        <v>302</v>
      </c>
      <c r="D103" s="43"/>
    </row>
    <row r="104" spans="1:4" ht="15" customHeight="1">
      <c r="A104" s="467"/>
      <c r="B104" s="467"/>
      <c r="C104" s="43" t="s">
        <v>303</v>
      </c>
      <c r="D104" s="43"/>
    </row>
    <row r="105" spans="1:4" ht="15" customHeight="1">
      <c r="A105" s="467"/>
      <c r="B105" s="467"/>
      <c r="C105" s="43" t="s">
        <v>304</v>
      </c>
      <c r="D105" s="43"/>
    </row>
    <row r="106" spans="1:4" ht="15" customHeight="1">
      <c r="A106" s="467"/>
      <c r="B106" s="467"/>
      <c r="C106" s="43" t="s">
        <v>305</v>
      </c>
      <c r="D106" s="43"/>
    </row>
    <row r="107" spans="1:4" ht="15" customHeight="1">
      <c r="A107" s="467"/>
      <c r="B107" s="467"/>
      <c r="C107" s="43" t="s">
        <v>306</v>
      </c>
      <c r="D107" s="43"/>
    </row>
    <row r="108" spans="1:4" ht="15" customHeight="1">
      <c r="A108" s="467"/>
      <c r="B108" s="467"/>
      <c r="C108" s="43" t="s">
        <v>307</v>
      </c>
      <c r="D108" s="43"/>
    </row>
    <row r="109" spans="1:4" ht="15" customHeight="1">
      <c r="A109" s="467"/>
      <c r="B109" s="467"/>
      <c r="C109" s="43" t="s">
        <v>308</v>
      </c>
      <c r="D109" s="43"/>
    </row>
    <row r="110" spans="1:4" ht="15" customHeight="1" thickBot="1">
      <c r="A110" s="468"/>
      <c r="B110" s="468"/>
      <c r="C110" s="46" t="s">
        <v>309</v>
      </c>
      <c r="D110" s="46"/>
    </row>
    <row r="111" spans="1:4" s="59" customFormat="1" ht="33" customHeight="1" thickBot="1">
      <c r="A111" s="85">
        <v>34</v>
      </c>
      <c r="B111" s="464" t="s">
        <v>310</v>
      </c>
      <c r="C111" s="465"/>
      <c r="D111" s="84" t="s">
        <v>311</v>
      </c>
    </row>
    <row r="112" spans="1:4" s="59" customFormat="1" ht="15" customHeight="1" thickBot="1">
      <c r="A112" s="85">
        <v>35</v>
      </c>
      <c r="B112" s="464" t="s">
        <v>312</v>
      </c>
      <c r="C112" s="465"/>
      <c r="D112" s="442">
        <v>36000</v>
      </c>
    </row>
    <row r="113" spans="1:4" s="59" customFormat="1" ht="15" customHeight="1" thickBot="1">
      <c r="A113" s="85">
        <v>36</v>
      </c>
      <c r="B113" s="464" t="s">
        <v>313</v>
      </c>
      <c r="C113" s="465"/>
      <c r="D113" s="84" t="s">
        <v>314</v>
      </c>
    </row>
    <row r="114" ht="12.75" customHeight="1"/>
    <row r="115" ht="12.75" customHeight="1"/>
    <row r="116" spans="1:4" ht="34.5" customHeight="1">
      <c r="A116" s="474" t="s">
        <v>315</v>
      </c>
      <c r="B116" s="474"/>
      <c r="C116" s="474"/>
      <c r="D116" s="474"/>
    </row>
  </sheetData>
  <sheetProtection/>
  <mergeCells count="54">
    <mergeCell ref="B111:C111"/>
    <mergeCell ref="B112:C112"/>
    <mergeCell ref="B113:C113"/>
    <mergeCell ref="A116:D116"/>
    <mergeCell ref="A77:D77"/>
    <mergeCell ref="A78:A83"/>
    <mergeCell ref="B78:B83"/>
    <mergeCell ref="A84:A96"/>
    <mergeCell ref="B84:B96"/>
    <mergeCell ref="A97:A110"/>
    <mergeCell ref="B97:B110"/>
    <mergeCell ref="B71:C71"/>
    <mergeCell ref="A72:D72"/>
    <mergeCell ref="B73:C73"/>
    <mergeCell ref="B74:C74"/>
    <mergeCell ref="B75:C75"/>
    <mergeCell ref="B76:C76"/>
    <mergeCell ref="B65:C65"/>
    <mergeCell ref="B66:C66"/>
    <mergeCell ref="B67:C67"/>
    <mergeCell ref="B68:C68"/>
    <mergeCell ref="B69:C69"/>
    <mergeCell ref="B70:C70"/>
    <mergeCell ref="B59:C59"/>
    <mergeCell ref="B60:C60"/>
    <mergeCell ref="A61:D61"/>
    <mergeCell ref="B62:C62"/>
    <mergeCell ref="B63:C63"/>
    <mergeCell ref="B64:C64"/>
    <mergeCell ref="B45:C45"/>
    <mergeCell ref="A46:A49"/>
    <mergeCell ref="B46:B49"/>
    <mergeCell ref="A50:A57"/>
    <mergeCell ref="B50:B57"/>
    <mergeCell ref="B58:C58"/>
    <mergeCell ref="A26:A37"/>
    <mergeCell ref="B26:B37"/>
    <mergeCell ref="A38:A42"/>
    <mergeCell ref="B38:B42"/>
    <mergeCell ref="B43:C43"/>
    <mergeCell ref="A44:D44"/>
    <mergeCell ref="B13:C13"/>
    <mergeCell ref="B14:C14"/>
    <mergeCell ref="A15:A17"/>
    <mergeCell ref="B15:B17"/>
    <mergeCell ref="B18:C18"/>
    <mergeCell ref="A19:A25"/>
    <mergeCell ref="B19:B25"/>
    <mergeCell ref="A1:D1"/>
    <mergeCell ref="B3:C3"/>
    <mergeCell ref="A4:D4"/>
    <mergeCell ref="B5:C5"/>
    <mergeCell ref="A6:A12"/>
    <mergeCell ref="B6:B12"/>
  </mergeCells>
  <printOptions/>
  <pageMargins left="0.31496062992125984" right="0.11811023622047245" top="0.15748031496062992" bottom="0.15748031496062992" header="0.31496062992125984" footer="0.31496062992125984"/>
  <pageSetup horizontalDpi="600" verticalDpi="600" orientation="portrait" paperSize="9" scale="65" r:id="rId1"/>
</worksheet>
</file>

<file path=xl/worksheets/sheet10.xml><?xml version="1.0" encoding="utf-8"?>
<worksheet xmlns="http://schemas.openxmlformats.org/spreadsheetml/2006/main" xmlns:r="http://schemas.openxmlformats.org/officeDocument/2006/relationships">
  <sheetPr>
    <tabColor indexed="10"/>
  </sheetPr>
  <dimension ref="A2:AK15"/>
  <sheetViews>
    <sheetView zoomScalePageLayoutView="0" workbookViewId="0" topLeftCell="A1">
      <selection activeCell="B8" sqref="B8"/>
    </sheetView>
  </sheetViews>
  <sheetFormatPr defaultColWidth="9.140625" defaultRowHeight="12.75" customHeight="1"/>
  <cols>
    <col min="1" max="1" width="35.00390625" style="67" customWidth="1"/>
    <col min="2" max="2" width="9.00390625" style="67" customWidth="1"/>
    <col min="3" max="3" width="13.00390625" style="67" customWidth="1"/>
    <col min="4" max="4" width="15.8515625" style="67" customWidth="1"/>
    <col min="5" max="10" width="13.00390625" style="67" customWidth="1"/>
    <col min="11" max="16384" width="9.140625" style="67" customWidth="1"/>
  </cols>
  <sheetData>
    <row r="2" spans="1:10" s="92" customFormat="1" ht="22.5" customHeight="1">
      <c r="A2" s="458" t="s">
        <v>343</v>
      </c>
      <c r="B2" s="691"/>
      <c r="C2" s="691"/>
      <c r="D2" s="691"/>
      <c r="E2" s="691"/>
      <c r="F2" s="691"/>
      <c r="G2" s="691"/>
      <c r="H2" s="691"/>
      <c r="I2" s="691"/>
      <c r="J2" s="691"/>
    </row>
    <row r="3" spans="1:10" ht="12.75" customHeight="1">
      <c r="A3" s="66"/>
      <c r="B3" s="66"/>
      <c r="C3" s="66"/>
      <c r="D3" s="66"/>
      <c r="E3" s="66"/>
      <c r="F3" s="66"/>
      <c r="G3" s="66"/>
      <c r="H3" s="66"/>
      <c r="I3" s="66"/>
      <c r="J3" s="66"/>
    </row>
    <row r="4" spans="1:37" s="54" customFormat="1" ht="21.75" customHeight="1" thickBot="1">
      <c r="A4" s="270" t="s">
        <v>95</v>
      </c>
      <c r="B4" s="270"/>
      <c r="C4" s="271"/>
      <c r="D4" s="270"/>
      <c r="E4" s="271"/>
      <c r="F4" s="272"/>
      <c r="G4" s="272"/>
      <c r="H4" s="692" t="s">
        <v>331</v>
      </c>
      <c r="I4" s="693"/>
      <c r="J4" s="693"/>
      <c r="K4" s="73"/>
      <c r="L4" s="71"/>
      <c r="M4" s="71"/>
      <c r="N4" s="73"/>
      <c r="O4" s="73"/>
      <c r="P4" s="73"/>
      <c r="Q4" s="71"/>
      <c r="R4" s="71"/>
      <c r="S4" s="73"/>
      <c r="T4" s="73"/>
      <c r="U4" s="69"/>
      <c r="V4" s="69"/>
      <c r="W4" s="69"/>
      <c r="X4" s="69"/>
      <c r="Y4" s="69"/>
      <c r="Z4" s="69"/>
      <c r="AA4" s="69"/>
      <c r="AB4" s="69"/>
      <c r="AC4" s="69"/>
      <c r="AD4" s="69"/>
      <c r="AE4" s="69"/>
      <c r="AF4" s="69"/>
      <c r="AG4" s="69"/>
      <c r="AH4" s="69"/>
      <c r="AI4" s="69"/>
      <c r="AJ4" s="69"/>
      <c r="AK4" s="69"/>
    </row>
    <row r="5" spans="1:10" ht="40.5" customHeight="1" thickBot="1">
      <c r="A5" s="689" t="s">
        <v>23</v>
      </c>
      <c r="B5" s="689" t="s">
        <v>19</v>
      </c>
      <c r="C5" s="689" t="s">
        <v>117</v>
      </c>
      <c r="D5" s="689" t="s">
        <v>324</v>
      </c>
      <c r="E5" s="696" t="s">
        <v>332</v>
      </c>
      <c r="F5" s="697"/>
      <c r="G5" s="697"/>
      <c r="H5" s="698"/>
      <c r="I5" s="689" t="s">
        <v>176</v>
      </c>
      <c r="J5" s="689" t="s">
        <v>333</v>
      </c>
    </row>
    <row r="6" spans="1:10" ht="62.25" customHeight="1" thickBot="1">
      <c r="A6" s="694"/>
      <c r="B6" s="694"/>
      <c r="C6" s="694"/>
      <c r="D6" s="695"/>
      <c r="E6" s="285" t="s">
        <v>20</v>
      </c>
      <c r="F6" s="285" t="s">
        <v>21</v>
      </c>
      <c r="G6" s="285" t="s">
        <v>22</v>
      </c>
      <c r="H6" s="285" t="s">
        <v>118</v>
      </c>
      <c r="I6" s="690"/>
      <c r="J6" s="690"/>
    </row>
    <row r="7" spans="1:10" s="72" customFormat="1" ht="30" customHeight="1">
      <c r="A7" s="223" t="s">
        <v>127</v>
      </c>
      <c r="B7" s="224">
        <v>1</v>
      </c>
      <c r="C7" s="229"/>
      <c r="D7" s="225"/>
      <c r="E7" s="226"/>
      <c r="F7" s="226"/>
      <c r="G7" s="225"/>
      <c r="H7" s="225">
        <f>SUM(E7:G7)</f>
        <v>0</v>
      </c>
      <c r="I7" s="225"/>
      <c r="J7" s="225"/>
    </row>
    <row r="8" spans="1:10" s="72" customFormat="1" ht="30" customHeight="1">
      <c r="A8" s="227" t="s">
        <v>320</v>
      </c>
      <c r="B8" s="228"/>
      <c r="C8" s="230"/>
      <c r="D8" s="230"/>
      <c r="E8" s="230"/>
      <c r="F8" s="230"/>
      <c r="G8" s="230"/>
      <c r="H8" s="230"/>
      <c r="I8" s="230"/>
      <c r="J8" s="230"/>
    </row>
    <row r="9" spans="1:10" s="72" customFormat="1" ht="30" customHeight="1">
      <c r="A9" s="227"/>
      <c r="B9" s="228"/>
      <c r="C9" s="230"/>
      <c r="D9" s="230"/>
      <c r="E9" s="230"/>
      <c r="F9" s="230"/>
      <c r="G9" s="230"/>
      <c r="H9" s="230"/>
      <c r="I9" s="230"/>
      <c r="J9" s="230"/>
    </row>
    <row r="10" spans="1:10" s="72" customFormat="1" ht="30" customHeight="1">
      <c r="A10" s="231"/>
      <c r="B10" s="228"/>
      <c r="C10" s="230"/>
      <c r="D10" s="230"/>
      <c r="E10" s="230"/>
      <c r="F10" s="230"/>
      <c r="G10" s="230"/>
      <c r="H10" s="230"/>
      <c r="I10" s="230"/>
      <c r="J10" s="230"/>
    </row>
    <row r="11" spans="1:10" s="72" customFormat="1" ht="30" customHeight="1" thickBot="1">
      <c r="A11" s="232"/>
      <c r="B11" s="233"/>
      <c r="C11" s="234"/>
      <c r="D11" s="234"/>
      <c r="E11" s="234"/>
      <c r="F11" s="234"/>
      <c r="G11" s="234"/>
      <c r="H11" s="234"/>
      <c r="I11" s="234"/>
      <c r="J11" s="234"/>
    </row>
    <row r="12" spans="1:10" ht="30" customHeight="1" thickBot="1">
      <c r="A12" s="235" t="s">
        <v>118</v>
      </c>
      <c r="B12" s="236">
        <f>SUM(B7:B11)</f>
        <v>1</v>
      </c>
      <c r="C12" s="237">
        <f aca="true" t="shared" si="0" ref="C12:J12">SUM(C7:C11)</f>
        <v>0</v>
      </c>
      <c r="D12" s="237">
        <f t="shared" si="0"/>
        <v>0</v>
      </c>
      <c r="E12" s="237">
        <f t="shared" si="0"/>
        <v>0</v>
      </c>
      <c r="F12" s="237">
        <f t="shared" si="0"/>
        <v>0</v>
      </c>
      <c r="G12" s="237">
        <f t="shared" si="0"/>
        <v>0</v>
      </c>
      <c r="H12" s="237">
        <f t="shared" si="0"/>
        <v>0</v>
      </c>
      <c r="I12" s="237">
        <f t="shared" si="0"/>
        <v>0</v>
      </c>
      <c r="J12" s="237">
        <f t="shared" si="0"/>
        <v>0</v>
      </c>
    </row>
    <row r="13" spans="1:10" ht="12.75" customHeight="1">
      <c r="A13" s="66"/>
      <c r="B13" s="66"/>
      <c r="C13" s="66"/>
      <c r="D13" s="66"/>
      <c r="E13" s="66"/>
      <c r="F13" s="66"/>
      <c r="G13" s="66"/>
      <c r="H13" s="66"/>
      <c r="I13" s="66"/>
      <c r="J13" s="66"/>
    </row>
    <row r="14" spans="1:8" ht="12.75" customHeight="1">
      <c r="A14" s="6"/>
      <c r="B14" s="59"/>
      <c r="C14" s="59"/>
      <c r="D14" s="59"/>
      <c r="E14" s="59"/>
      <c r="F14" s="59"/>
      <c r="G14" s="59"/>
      <c r="H14" s="59"/>
    </row>
    <row r="15" ht="12.75" customHeight="1">
      <c r="A15" s="72"/>
    </row>
  </sheetData>
  <sheetProtection/>
  <mergeCells count="9">
    <mergeCell ref="I5:I6"/>
    <mergeCell ref="J5:J6"/>
    <mergeCell ref="A2:J2"/>
    <mergeCell ref="H4:J4"/>
    <mergeCell ref="A5:A6"/>
    <mergeCell ref="B5:B6"/>
    <mergeCell ref="C5:C6"/>
    <mergeCell ref="D5:D6"/>
    <mergeCell ref="E5:H5"/>
  </mergeCells>
  <printOptions horizontalCentered="1"/>
  <pageMargins left="0" right="0.3937007874015748" top="0.7874015748031497" bottom="0.7874015748031497" header="0" footer="0"/>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sheetPr>
    <tabColor indexed="10"/>
  </sheetPr>
  <dimension ref="A2:Q16"/>
  <sheetViews>
    <sheetView zoomScalePageLayoutView="0" workbookViewId="0" topLeftCell="A2">
      <selection activeCell="B15" sqref="B15:G16"/>
    </sheetView>
  </sheetViews>
  <sheetFormatPr defaultColWidth="9.140625" defaultRowHeight="12.75" customHeight="1"/>
  <cols>
    <col min="1" max="1" width="12.421875" style="67" customWidth="1"/>
    <col min="2" max="2" width="22.8515625" style="67" customWidth="1"/>
    <col min="3" max="3" width="10.140625" style="67" customWidth="1"/>
    <col min="4" max="4" width="24.7109375" style="67" customWidth="1"/>
    <col min="5" max="5" width="14.57421875" style="67" customWidth="1"/>
    <col min="6" max="6" width="13.8515625" style="67" customWidth="1"/>
    <col min="7" max="7" width="16.140625" style="67" customWidth="1"/>
    <col min="8" max="8" width="9.8515625" style="67" customWidth="1"/>
    <col min="9" max="9" width="10.7109375" style="67" hidden="1" customWidth="1"/>
    <col min="10" max="10" width="9.8515625" style="67" customWidth="1"/>
    <col min="11" max="11" width="10.421875" style="67" customWidth="1"/>
    <col min="12" max="12" width="10.7109375" style="67" hidden="1" customWidth="1"/>
    <col min="13" max="13" width="10.7109375" style="67" customWidth="1"/>
    <col min="14" max="14" width="10.140625" style="67" customWidth="1"/>
    <col min="15" max="15" width="10.7109375" style="67" hidden="1" customWidth="1"/>
    <col min="16" max="17" width="10.7109375" style="67" customWidth="1"/>
    <col min="18" max="16384" width="9.140625" style="67" customWidth="1"/>
  </cols>
  <sheetData>
    <row r="1" ht="12.75" customHeight="1" hidden="1"/>
    <row r="2" spans="1:17" s="66" customFormat="1" ht="22.5" customHeight="1">
      <c r="A2" s="475" t="s">
        <v>350</v>
      </c>
      <c r="B2" s="511"/>
      <c r="C2" s="511"/>
      <c r="D2" s="511"/>
      <c r="E2" s="511"/>
      <c r="F2" s="511"/>
      <c r="G2" s="511"/>
      <c r="H2" s="511"/>
      <c r="I2" s="511"/>
      <c r="J2" s="511"/>
      <c r="K2" s="511"/>
      <c r="L2" s="511"/>
      <c r="M2" s="511"/>
      <c r="N2" s="511"/>
      <c r="O2" s="511"/>
      <c r="P2" s="511"/>
      <c r="Q2" s="511"/>
    </row>
    <row r="3" spans="1:16" s="54" customFormat="1" ht="21.75" customHeight="1">
      <c r="A3" s="54" t="s">
        <v>30</v>
      </c>
      <c r="C3" s="56"/>
      <c r="E3" s="56"/>
      <c r="F3" s="68"/>
      <c r="G3" s="68"/>
      <c r="H3" s="68"/>
      <c r="I3" s="68"/>
      <c r="J3" s="68"/>
      <c r="K3" s="68"/>
      <c r="L3" s="68"/>
      <c r="M3" s="68"/>
      <c r="N3" s="68"/>
      <c r="O3" s="68"/>
      <c r="P3" s="68"/>
    </row>
    <row r="4" spans="1:17" s="54" customFormat="1" ht="21.75" customHeight="1" thickBot="1">
      <c r="A4" s="69" t="s">
        <v>116</v>
      </c>
      <c r="B4" s="69"/>
      <c r="C4" s="70"/>
      <c r="D4" s="69"/>
      <c r="E4" s="70"/>
      <c r="F4" s="71"/>
      <c r="G4" s="73"/>
      <c r="H4" s="73"/>
      <c r="I4" s="73"/>
      <c r="J4" s="73"/>
      <c r="K4" s="73"/>
      <c r="L4" s="73"/>
      <c r="M4" s="73"/>
      <c r="N4" s="477" t="s">
        <v>345</v>
      </c>
      <c r="O4" s="512"/>
      <c r="P4" s="512"/>
      <c r="Q4" s="512"/>
    </row>
    <row r="5" spans="1:17" s="62" customFormat="1" ht="63.75" customHeight="1" thickBot="1">
      <c r="A5" s="513" t="s">
        <v>119</v>
      </c>
      <c r="B5" s="514" t="s">
        <v>120</v>
      </c>
      <c r="C5" s="515" t="s">
        <v>27</v>
      </c>
      <c r="D5" s="513" t="s">
        <v>121</v>
      </c>
      <c r="E5" s="515" t="s">
        <v>28</v>
      </c>
      <c r="F5" s="415" t="s">
        <v>117</v>
      </c>
      <c r="G5" s="415" t="s">
        <v>346</v>
      </c>
      <c r="H5" s="548" t="s">
        <v>178</v>
      </c>
      <c r="I5" s="516"/>
      <c r="J5" s="517"/>
      <c r="K5" s="548" t="s">
        <v>323</v>
      </c>
      <c r="L5" s="516"/>
      <c r="M5" s="517"/>
      <c r="N5" s="548" t="s">
        <v>347</v>
      </c>
      <c r="O5" s="516"/>
      <c r="P5" s="517"/>
      <c r="Q5" s="505" t="s">
        <v>348</v>
      </c>
    </row>
    <row r="6" spans="1:17" s="62" customFormat="1" ht="21.75" customHeight="1" thickBot="1">
      <c r="A6" s="513"/>
      <c r="B6" s="514"/>
      <c r="C6" s="515"/>
      <c r="D6" s="513"/>
      <c r="E6" s="515"/>
      <c r="F6" s="507" t="s">
        <v>118</v>
      </c>
      <c r="G6" s="507" t="s">
        <v>118</v>
      </c>
      <c r="H6" s="501" t="s">
        <v>115</v>
      </c>
      <c r="I6" s="503" t="s">
        <v>29</v>
      </c>
      <c r="J6" s="507" t="s">
        <v>118</v>
      </c>
      <c r="K6" s="501" t="s">
        <v>115</v>
      </c>
      <c r="L6" s="503" t="s">
        <v>29</v>
      </c>
      <c r="M6" s="507" t="s">
        <v>118</v>
      </c>
      <c r="N6" s="501" t="s">
        <v>115</v>
      </c>
      <c r="O6" s="503" t="s">
        <v>29</v>
      </c>
      <c r="P6" s="507" t="s">
        <v>118</v>
      </c>
      <c r="Q6" s="506"/>
    </row>
    <row r="7" spans="1:17" s="62" customFormat="1" ht="21.75" customHeight="1" thickBot="1">
      <c r="A7" s="513"/>
      <c r="B7" s="514"/>
      <c r="C7" s="515"/>
      <c r="D7" s="513"/>
      <c r="E7" s="515"/>
      <c r="F7" s="508"/>
      <c r="G7" s="508"/>
      <c r="H7" s="502"/>
      <c r="I7" s="504"/>
      <c r="J7" s="508"/>
      <c r="K7" s="502"/>
      <c r="L7" s="504"/>
      <c r="M7" s="508"/>
      <c r="N7" s="502"/>
      <c r="O7" s="504"/>
      <c r="P7" s="508"/>
      <c r="Q7" s="504"/>
    </row>
    <row r="8" spans="1:17" s="75" customFormat="1" ht="27" customHeight="1" thickBot="1">
      <c r="A8" s="534" t="s">
        <v>114</v>
      </c>
      <c r="B8" s="535"/>
      <c r="C8" s="535"/>
      <c r="D8" s="535"/>
      <c r="E8" s="536"/>
      <c r="F8" s="273">
        <f aca="true" t="shared" si="0" ref="F8:Q9">F9</f>
        <v>0</v>
      </c>
      <c r="G8" s="273">
        <f t="shared" si="0"/>
        <v>0</v>
      </c>
      <c r="H8" s="273">
        <f t="shared" si="0"/>
        <v>0</v>
      </c>
      <c r="I8" s="273">
        <f t="shared" si="0"/>
        <v>0</v>
      </c>
      <c r="J8" s="273">
        <f t="shared" si="0"/>
        <v>0</v>
      </c>
      <c r="K8" s="273">
        <f t="shared" si="0"/>
        <v>0</v>
      </c>
      <c r="L8" s="273">
        <f t="shared" si="0"/>
        <v>0</v>
      </c>
      <c r="M8" s="273">
        <f t="shared" si="0"/>
        <v>0</v>
      </c>
      <c r="N8" s="273">
        <f t="shared" si="0"/>
        <v>0</v>
      </c>
      <c r="O8" s="273">
        <f t="shared" si="0"/>
        <v>0</v>
      </c>
      <c r="P8" s="273">
        <f t="shared" si="0"/>
        <v>0</v>
      </c>
      <c r="Q8" s="273">
        <f t="shared" si="0"/>
        <v>0</v>
      </c>
    </row>
    <row r="9" spans="1:17" s="77" customFormat="1" ht="27" customHeight="1" thickBot="1">
      <c r="A9" s="494" t="s">
        <v>12</v>
      </c>
      <c r="B9" s="495"/>
      <c r="C9" s="495"/>
      <c r="D9" s="495"/>
      <c r="E9" s="496"/>
      <c r="F9" s="248">
        <f t="shared" si="0"/>
        <v>0</v>
      </c>
      <c r="G9" s="248">
        <f t="shared" si="0"/>
        <v>0</v>
      </c>
      <c r="H9" s="248">
        <f t="shared" si="0"/>
        <v>0</v>
      </c>
      <c r="I9" s="248">
        <f t="shared" si="0"/>
        <v>0</v>
      </c>
      <c r="J9" s="248">
        <f t="shared" si="0"/>
        <v>0</v>
      </c>
      <c r="K9" s="248">
        <f t="shared" si="0"/>
        <v>0</v>
      </c>
      <c r="L9" s="248">
        <f t="shared" si="0"/>
        <v>0</v>
      </c>
      <c r="M9" s="248">
        <f t="shared" si="0"/>
        <v>0</v>
      </c>
      <c r="N9" s="248">
        <f t="shared" si="0"/>
        <v>0</v>
      </c>
      <c r="O9" s="248">
        <f t="shared" si="0"/>
        <v>0</v>
      </c>
      <c r="P9" s="248">
        <f t="shared" si="0"/>
        <v>0</v>
      </c>
      <c r="Q9" s="248">
        <f t="shared" si="0"/>
        <v>0</v>
      </c>
    </row>
    <row r="10" spans="1:17" s="6" customFormat="1" ht="27" customHeight="1" thickBot="1">
      <c r="A10" s="497" t="s">
        <v>334</v>
      </c>
      <c r="B10" s="498"/>
      <c r="C10" s="498"/>
      <c r="D10" s="498"/>
      <c r="E10" s="499"/>
      <c r="F10" s="238">
        <f aca="true" t="shared" si="1" ref="F10:Q10">SUM(F11:F12)</f>
        <v>0</v>
      </c>
      <c r="G10" s="238">
        <f t="shared" si="1"/>
        <v>0</v>
      </c>
      <c r="H10" s="238">
        <f t="shared" si="1"/>
        <v>0</v>
      </c>
      <c r="I10" s="238">
        <f t="shared" si="1"/>
        <v>0</v>
      </c>
      <c r="J10" s="238">
        <f t="shared" si="1"/>
        <v>0</v>
      </c>
      <c r="K10" s="238">
        <f t="shared" si="1"/>
        <v>0</v>
      </c>
      <c r="L10" s="238">
        <f t="shared" si="1"/>
        <v>0</v>
      </c>
      <c r="M10" s="238">
        <f t="shared" si="1"/>
        <v>0</v>
      </c>
      <c r="N10" s="238">
        <f t="shared" si="1"/>
        <v>0</v>
      </c>
      <c r="O10" s="238">
        <f t="shared" si="1"/>
        <v>0</v>
      </c>
      <c r="P10" s="238">
        <f t="shared" si="1"/>
        <v>0</v>
      </c>
      <c r="Q10" s="238">
        <f t="shared" si="1"/>
        <v>0</v>
      </c>
    </row>
    <row r="11" spans="1:17" s="59" customFormat="1" ht="27" customHeight="1">
      <c r="A11" s="539" t="s">
        <v>5</v>
      </c>
      <c r="B11" s="541" t="s">
        <v>321</v>
      </c>
      <c r="C11" s="543" t="s">
        <v>13</v>
      </c>
      <c r="D11" s="545" t="s">
        <v>322</v>
      </c>
      <c r="E11" s="543"/>
      <c r="F11" s="488">
        <f>J11</f>
        <v>0</v>
      </c>
      <c r="G11" s="488">
        <v>0</v>
      </c>
      <c r="H11" s="488"/>
      <c r="I11" s="486"/>
      <c r="J11" s="546"/>
      <c r="K11" s="488"/>
      <c r="L11" s="486"/>
      <c r="M11" s="546"/>
      <c r="N11" s="488"/>
      <c r="O11" s="486"/>
      <c r="P11" s="546"/>
      <c r="Q11" s="537">
        <v>0</v>
      </c>
    </row>
    <row r="12" spans="1:17" s="59" customFormat="1" ht="27" customHeight="1">
      <c r="A12" s="540"/>
      <c r="B12" s="542"/>
      <c r="C12" s="544"/>
      <c r="D12" s="542"/>
      <c r="E12" s="544"/>
      <c r="F12" s="487"/>
      <c r="G12" s="487"/>
      <c r="H12" s="487"/>
      <c r="I12" s="487"/>
      <c r="J12" s="547"/>
      <c r="K12" s="487"/>
      <c r="L12" s="487"/>
      <c r="M12" s="547"/>
      <c r="N12" s="487"/>
      <c r="O12" s="487"/>
      <c r="P12" s="547"/>
      <c r="Q12" s="538"/>
    </row>
    <row r="13" spans="1:17" s="79" customFormat="1" ht="27" customHeight="1">
      <c r="A13" s="78" t="s">
        <v>106</v>
      </c>
      <c r="B13" s="489" t="s">
        <v>3</v>
      </c>
      <c r="C13" s="490"/>
      <c r="D13" s="490"/>
      <c r="E13" s="490"/>
      <c r="F13" s="490"/>
      <c r="G13" s="490"/>
      <c r="H13" s="490"/>
      <c r="I13" s="490"/>
      <c r="J13" s="490"/>
      <c r="K13" s="490"/>
      <c r="L13" s="490"/>
      <c r="M13" s="490"/>
      <c r="N13" s="490"/>
      <c r="O13" s="490"/>
      <c r="P13" s="490"/>
      <c r="Q13" s="490"/>
    </row>
    <row r="14" spans="1:17" s="79" customFormat="1" ht="27" customHeight="1">
      <c r="A14" s="81"/>
      <c r="B14" s="489" t="s">
        <v>351</v>
      </c>
      <c r="C14" s="490"/>
      <c r="D14" s="490"/>
      <c r="E14" s="490"/>
      <c r="F14" s="490"/>
      <c r="G14" s="490"/>
      <c r="H14" s="490"/>
      <c r="I14" s="490"/>
      <c r="J14" s="490"/>
      <c r="K14" s="490"/>
      <c r="L14" s="490"/>
      <c r="M14" s="490"/>
      <c r="N14" s="490"/>
      <c r="O14" s="490"/>
      <c r="P14" s="490"/>
      <c r="Q14" s="490"/>
    </row>
    <row r="15" spans="1:16" s="80" customFormat="1" ht="27" customHeight="1">
      <c r="A15" s="64"/>
      <c r="B15" s="456" t="s">
        <v>381</v>
      </c>
      <c r="C15" s="456"/>
      <c r="D15" s="456"/>
      <c r="E15" s="456"/>
      <c r="F15" s="456"/>
      <c r="G15" s="457"/>
      <c r="H15" s="457"/>
      <c r="I15" s="65"/>
      <c r="J15" s="65"/>
      <c r="K15" s="65"/>
      <c r="L15" s="65"/>
      <c r="M15" s="65"/>
      <c r="N15" s="65"/>
      <c r="O15" s="65"/>
      <c r="P15" s="65"/>
    </row>
    <row r="16" spans="1:16" s="80" customFormat="1" ht="27" customHeight="1">
      <c r="A16" s="64"/>
      <c r="B16" s="457"/>
      <c r="C16" s="457"/>
      <c r="D16" s="457"/>
      <c r="E16" s="457"/>
      <c r="F16" s="457"/>
      <c r="G16" s="457"/>
      <c r="H16" s="457"/>
      <c r="I16" s="65"/>
      <c r="J16" s="65"/>
      <c r="K16" s="65"/>
      <c r="L16" s="65"/>
      <c r="M16" s="65"/>
      <c r="N16" s="65"/>
      <c r="O16" s="65"/>
      <c r="P16" s="65"/>
    </row>
  </sheetData>
  <sheetProtection/>
  <mergeCells count="44">
    <mergeCell ref="A8:E8"/>
    <mergeCell ref="A10:E10"/>
    <mergeCell ref="O6:O7"/>
    <mergeCell ref="P6:P7"/>
    <mergeCell ref="B5:B7"/>
    <mergeCell ref="C5:C7"/>
    <mergeCell ref="D5:D7"/>
    <mergeCell ref="E5:E7"/>
    <mergeCell ref="H6:H7"/>
    <mergeCell ref="K6:K7"/>
    <mergeCell ref="N6:N7"/>
    <mergeCell ref="L6:L7"/>
    <mergeCell ref="M6:M7"/>
    <mergeCell ref="A5:A7"/>
    <mergeCell ref="A2:Q2"/>
    <mergeCell ref="N4:Q4"/>
    <mergeCell ref="H5:J5"/>
    <mergeCell ref="K5:M5"/>
    <mergeCell ref="N5:P5"/>
    <mergeCell ref="Q5:Q7"/>
    <mergeCell ref="F6:F7"/>
    <mergeCell ref="G6:G7"/>
    <mergeCell ref="I6:I7"/>
    <mergeCell ref="J6:J7"/>
    <mergeCell ref="H11:H12"/>
    <mergeCell ref="I11:I12"/>
    <mergeCell ref="J11:J12"/>
    <mergeCell ref="K11:K12"/>
    <mergeCell ref="A9:E9"/>
    <mergeCell ref="A11:A12"/>
    <mergeCell ref="B11:B12"/>
    <mergeCell ref="C11:C12"/>
    <mergeCell ref="D11:D12"/>
    <mergeCell ref="E11:E12"/>
    <mergeCell ref="B13:Q13"/>
    <mergeCell ref="B14:Q14"/>
    <mergeCell ref="L11:L12"/>
    <mergeCell ref="M11:M12"/>
    <mergeCell ref="N11:N12"/>
    <mergeCell ref="O11:O12"/>
    <mergeCell ref="P11:P12"/>
    <mergeCell ref="Q11:Q12"/>
    <mergeCell ref="F11:F12"/>
    <mergeCell ref="G11:G12"/>
  </mergeCells>
  <printOptions horizontalCentered="1"/>
  <pageMargins left="0" right="0" top="0.5905511811023623" bottom="0.07874015748031496" header="0" footer="0"/>
  <pageSetup horizontalDpi="300" verticalDpi="300" orientation="landscape" paperSize="9" scale="63" r:id="rId2"/>
  <drawing r:id="rId1"/>
</worksheet>
</file>

<file path=xl/worksheets/sheet12.xml><?xml version="1.0" encoding="utf-8"?>
<worksheet xmlns="http://schemas.openxmlformats.org/spreadsheetml/2006/main" xmlns:r="http://schemas.openxmlformats.org/officeDocument/2006/relationships">
  <sheetPr>
    <tabColor rgb="FFFFFF00"/>
  </sheetPr>
  <dimension ref="B1:F147"/>
  <sheetViews>
    <sheetView zoomScalePageLayoutView="0" workbookViewId="0" topLeftCell="A1">
      <selection activeCell="B2" sqref="B2"/>
    </sheetView>
  </sheetViews>
  <sheetFormatPr defaultColWidth="9.140625" defaultRowHeight="12.75" customHeight="1"/>
  <cols>
    <col min="1" max="1" width="2.8515625" style="0" customWidth="1"/>
    <col min="2" max="2" width="14.421875" style="0" customWidth="1"/>
    <col min="3" max="3" width="50.421875" style="0" customWidth="1"/>
    <col min="4" max="4" width="9.8515625" style="0" customWidth="1"/>
    <col min="5" max="5" width="10.7109375" style="0" customWidth="1"/>
    <col min="6" max="6" width="99.140625" style="0" customWidth="1"/>
  </cols>
  <sheetData>
    <row r="1" spans="2:6" s="119" customFormat="1" ht="22.5" customHeight="1">
      <c r="B1" s="644" t="s">
        <v>352</v>
      </c>
      <c r="C1" s="710"/>
      <c r="D1" s="710"/>
      <c r="E1" s="710"/>
      <c r="F1" s="710"/>
    </row>
    <row r="2" ht="12.75" customHeight="1">
      <c r="F2" s="1"/>
    </row>
    <row r="3" spans="2:6" s="120" customFormat="1" ht="19.5" customHeight="1">
      <c r="B3" s="120" t="s">
        <v>87</v>
      </c>
      <c r="C3" s="120" t="s">
        <v>43</v>
      </c>
      <c r="F3" s="121"/>
    </row>
    <row r="4" spans="2:6" s="122" customFormat="1" ht="19.5" customHeight="1" thickBot="1">
      <c r="B4" s="120" t="s">
        <v>62</v>
      </c>
      <c r="C4" s="120" t="s">
        <v>63</v>
      </c>
      <c r="D4" s="120"/>
      <c r="E4" s="120"/>
      <c r="F4" s="121"/>
    </row>
    <row r="5" spans="2:6" s="2" customFormat="1" ht="19.5" customHeight="1">
      <c r="B5" s="703" t="s">
        <v>56</v>
      </c>
      <c r="C5" s="703" t="s">
        <v>120</v>
      </c>
      <c r="D5" s="711" t="s">
        <v>57</v>
      </c>
      <c r="E5" s="711"/>
      <c r="F5" s="712"/>
    </row>
    <row r="6" spans="2:6" s="2" customFormat="1" ht="19.5" customHeight="1" thickBot="1">
      <c r="B6" s="704"/>
      <c r="C6" s="704"/>
      <c r="D6" s="713"/>
      <c r="E6" s="713"/>
      <c r="F6" s="714"/>
    </row>
    <row r="7" spans="2:6" s="2" customFormat="1" ht="19.5" customHeight="1" thickBot="1">
      <c r="B7" s="705"/>
      <c r="C7" s="705"/>
      <c r="D7" s="123" t="s">
        <v>59</v>
      </c>
      <c r="E7" s="123" t="s">
        <v>60</v>
      </c>
      <c r="F7" s="123" t="s">
        <v>61</v>
      </c>
    </row>
    <row r="8" spans="2:6" s="8" customFormat="1" ht="30" customHeight="1">
      <c r="B8" s="715"/>
      <c r="C8" s="717" t="s">
        <v>321</v>
      </c>
      <c r="D8" s="399"/>
      <c r="E8" s="399"/>
      <c r="F8" s="400"/>
    </row>
    <row r="9" spans="2:6" s="8" customFormat="1" ht="30" customHeight="1">
      <c r="B9" s="715"/>
      <c r="C9" s="717"/>
      <c r="D9" s="399"/>
      <c r="E9" s="399"/>
      <c r="F9" s="400"/>
    </row>
    <row r="10" spans="2:6" s="8" customFormat="1" ht="30" customHeight="1">
      <c r="B10" s="715"/>
      <c r="C10" s="717"/>
      <c r="D10" s="399"/>
      <c r="E10" s="399"/>
      <c r="F10" s="400"/>
    </row>
    <row r="11" spans="2:6" s="8" customFormat="1" ht="30" customHeight="1">
      <c r="B11" s="715"/>
      <c r="C11" s="717"/>
      <c r="D11" s="399"/>
      <c r="E11" s="399"/>
      <c r="F11" s="400"/>
    </row>
    <row r="12" spans="2:6" s="8" customFormat="1" ht="30" customHeight="1">
      <c r="B12" s="715"/>
      <c r="C12" s="717"/>
      <c r="D12" s="399"/>
      <c r="E12" s="399"/>
      <c r="F12" s="400"/>
    </row>
    <row r="13" spans="2:6" s="8" customFormat="1" ht="30" customHeight="1">
      <c r="B13" s="715"/>
      <c r="C13" s="717"/>
      <c r="D13" s="399"/>
      <c r="E13" s="399"/>
      <c r="F13" s="400"/>
    </row>
    <row r="14" spans="2:6" s="8" customFormat="1" ht="30" customHeight="1">
      <c r="B14" s="715"/>
      <c r="C14" s="717"/>
      <c r="D14" s="399"/>
      <c r="E14" s="399"/>
      <c r="F14" s="400"/>
    </row>
    <row r="15" spans="2:6" ht="30.75" customHeight="1" thickBot="1">
      <c r="B15" s="716"/>
      <c r="C15" s="718"/>
      <c r="D15" s="399"/>
      <c r="E15" s="399"/>
      <c r="F15" s="400"/>
    </row>
    <row r="16" spans="2:6" s="2" customFormat="1" ht="19.5" customHeight="1">
      <c r="B16" s="702" t="s">
        <v>341</v>
      </c>
      <c r="C16" s="701"/>
      <c r="D16" s="701"/>
      <c r="E16" s="701"/>
      <c r="F16" s="701"/>
    </row>
    <row r="17" spans="2:6" s="2" customFormat="1" ht="19.5" customHeight="1">
      <c r="B17" s="700" t="s">
        <v>58</v>
      </c>
      <c r="C17" s="701"/>
      <c r="D17" s="701"/>
      <c r="E17" s="701"/>
      <c r="F17" s="701"/>
    </row>
    <row r="18" ht="12" customHeight="1"/>
    <row r="19" ht="12" customHeight="1"/>
    <row r="20" ht="12" customHeight="1"/>
    <row r="21" ht="12" customHeight="1"/>
    <row r="22" ht="12" customHeight="1"/>
    <row r="23" spans="2:6" s="119" customFormat="1" ht="22.5" customHeight="1">
      <c r="B23" s="644" t="s">
        <v>195</v>
      </c>
      <c r="C23" s="710"/>
      <c r="D23" s="710"/>
      <c r="E23" s="710"/>
      <c r="F23" s="710"/>
    </row>
    <row r="24" ht="12.75" customHeight="1">
      <c r="F24" s="1"/>
    </row>
    <row r="25" spans="2:6" s="120" customFormat="1" ht="19.5" customHeight="1">
      <c r="B25" s="120" t="s">
        <v>87</v>
      </c>
      <c r="C25" s="120" t="s">
        <v>139</v>
      </c>
      <c r="F25" s="121"/>
    </row>
    <row r="26" spans="2:6" s="122" customFormat="1" ht="19.5" customHeight="1" thickBot="1">
      <c r="B26" s="120" t="s">
        <v>62</v>
      </c>
      <c r="C26" s="120" t="s">
        <v>63</v>
      </c>
      <c r="D26" s="120"/>
      <c r="E26" s="120"/>
      <c r="F26" s="121"/>
    </row>
    <row r="27" spans="2:6" s="2" customFormat="1" ht="19.5" customHeight="1">
      <c r="B27" s="703" t="s">
        <v>56</v>
      </c>
      <c r="C27" s="703" t="s">
        <v>120</v>
      </c>
      <c r="D27" s="711" t="s">
        <v>57</v>
      </c>
      <c r="E27" s="711"/>
      <c r="F27" s="712"/>
    </row>
    <row r="28" spans="2:6" s="2" customFormat="1" ht="19.5" customHeight="1" thickBot="1">
      <c r="B28" s="704"/>
      <c r="C28" s="704"/>
      <c r="D28" s="713"/>
      <c r="E28" s="713"/>
      <c r="F28" s="714"/>
    </row>
    <row r="29" spans="2:6" s="2" customFormat="1" ht="19.5" customHeight="1" thickBot="1">
      <c r="B29" s="705"/>
      <c r="C29" s="705"/>
      <c r="D29" s="123" t="s">
        <v>59</v>
      </c>
      <c r="E29" s="123" t="s">
        <v>60</v>
      </c>
      <c r="F29" s="123" t="s">
        <v>61</v>
      </c>
    </row>
    <row r="30" spans="2:6" s="8" customFormat="1" ht="30" customHeight="1" thickBot="1">
      <c r="B30" s="202" t="s">
        <v>169</v>
      </c>
      <c r="C30" s="177" t="s">
        <v>128</v>
      </c>
      <c r="D30" s="401" t="s">
        <v>143</v>
      </c>
      <c r="E30" s="401" t="s">
        <v>144</v>
      </c>
      <c r="F30" s="402" t="s">
        <v>318</v>
      </c>
    </row>
    <row r="31" spans="2:6" s="8" customFormat="1" ht="30" customHeight="1">
      <c r="B31" s="403"/>
      <c r="C31" s="403"/>
      <c r="D31" s="404" t="s">
        <v>143</v>
      </c>
      <c r="E31" s="404" t="s">
        <v>144</v>
      </c>
      <c r="F31" s="405" t="s">
        <v>319</v>
      </c>
    </row>
    <row r="32" spans="2:6" s="8" customFormat="1" ht="30" customHeight="1" thickBot="1">
      <c r="B32" s="208"/>
      <c r="C32" s="208"/>
      <c r="D32" s="208"/>
      <c r="E32" s="208"/>
      <c r="F32" s="209"/>
    </row>
    <row r="33" spans="2:6" ht="12.75" customHeight="1">
      <c r="B33" s="4"/>
      <c r="C33" s="118"/>
      <c r="D33" s="118"/>
      <c r="E33" s="118"/>
      <c r="F33" s="118"/>
    </row>
    <row r="34" spans="2:6" s="2" customFormat="1" ht="19.5" customHeight="1">
      <c r="B34" s="702" t="s">
        <v>196</v>
      </c>
      <c r="C34" s="701"/>
      <c r="D34" s="701"/>
      <c r="E34" s="701"/>
      <c r="F34" s="701"/>
    </row>
    <row r="35" spans="2:6" s="2" customFormat="1" ht="19.5" customHeight="1">
      <c r="B35" s="700" t="s">
        <v>58</v>
      </c>
      <c r="C35" s="701"/>
      <c r="D35" s="701"/>
      <c r="E35" s="701"/>
      <c r="F35" s="701"/>
    </row>
    <row r="71" spans="2:6" s="119" customFormat="1" ht="22.5" customHeight="1">
      <c r="B71" s="644" t="s">
        <v>195</v>
      </c>
      <c r="C71" s="710"/>
      <c r="D71" s="710"/>
      <c r="E71" s="710"/>
      <c r="F71" s="710"/>
    </row>
    <row r="72" ht="12.75" customHeight="1">
      <c r="F72" s="1"/>
    </row>
    <row r="73" spans="2:6" s="120" customFormat="1" ht="19.5" customHeight="1">
      <c r="B73" s="120" t="s">
        <v>87</v>
      </c>
      <c r="C73" s="120" t="s">
        <v>108</v>
      </c>
      <c r="F73" s="121"/>
    </row>
    <row r="74" spans="2:6" s="122" customFormat="1" ht="19.5" customHeight="1" thickBot="1">
      <c r="B74" s="120" t="s">
        <v>62</v>
      </c>
      <c r="C74" s="120" t="s">
        <v>63</v>
      </c>
      <c r="D74" s="120"/>
      <c r="E74" s="120"/>
      <c r="F74" s="121"/>
    </row>
    <row r="75" spans="2:6" s="2" customFormat="1" ht="19.5" customHeight="1">
      <c r="B75" s="703" t="s">
        <v>56</v>
      </c>
      <c r="C75" s="703" t="s">
        <v>120</v>
      </c>
      <c r="D75" s="711" t="s">
        <v>57</v>
      </c>
      <c r="E75" s="711"/>
      <c r="F75" s="712"/>
    </row>
    <row r="76" spans="2:6" s="2" customFormat="1" ht="19.5" customHeight="1" thickBot="1">
      <c r="B76" s="704"/>
      <c r="C76" s="704"/>
      <c r="D76" s="713"/>
      <c r="E76" s="713"/>
      <c r="F76" s="714"/>
    </row>
    <row r="77" spans="2:6" s="2" customFormat="1" ht="19.5" customHeight="1" thickBot="1">
      <c r="B77" s="705"/>
      <c r="C77" s="705"/>
      <c r="D77" s="123" t="s">
        <v>59</v>
      </c>
      <c r="E77" s="123" t="s">
        <v>60</v>
      </c>
      <c r="F77" s="123" t="s">
        <v>61</v>
      </c>
    </row>
    <row r="78" spans="2:6" s="8" customFormat="1" ht="30" customHeight="1" thickBot="1">
      <c r="B78" s="177" t="s">
        <v>14</v>
      </c>
      <c r="C78" s="177" t="s">
        <v>17</v>
      </c>
      <c r="D78" s="204" t="s">
        <v>143</v>
      </c>
      <c r="E78" s="204" t="s">
        <v>144</v>
      </c>
      <c r="F78" s="205" t="s">
        <v>145</v>
      </c>
    </row>
    <row r="79" spans="2:6" s="8" customFormat="1" ht="30" customHeight="1" hidden="1">
      <c r="B79" s="135"/>
      <c r="C79" s="135"/>
      <c r="D79" s="135"/>
      <c r="E79" s="135"/>
      <c r="F79" s="136"/>
    </row>
    <row r="80" spans="2:6" s="8" customFormat="1" ht="30" customHeight="1" hidden="1">
      <c r="B80" s="137"/>
      <c r="C80" s="137"/>
      <c r="D80" s="137"/>
      <c r="E80" s="137"/>
      <c r="F80" s="138"/>
    </row>
    <row r="81" spans="2:6" s="8" customFormat="1" ht="30" customHeight="1" hidden="1">
      <c r="B81" s="137"/>
      <c r="C81" s="137"/>
      <c r="D81" s="137"/>
      <c r="E81" s="137"/>
      <c r="F81" s="138"/>
    </row>
    <row r="82" spans="2:6" s="8" customFormat="1" ht="30" customHeight="1" hidden="1">
      <c r="B82" s="137"/>
      <c r="C82" s="137"/>
      <c r="D82" s="137"/>
      <c r="E82" s="137"/>
      <c r="F82" s="138"/>
    </row>
    <row r="83" spans="2:6" s="8" customFormat="1" ht="30" customHeight="1" hidden="1">
      <c r="B83" s="137"/>
      <c r="C83" s="137"/>
      <c r="D83" s="137"/>
      <c r="E83" s="137"/>
      <c r="F83" s="138"/>
    </row>
    <row r="84" spans="2:6" s="8" customFormat="1" ht="30" customHeight="1" hidden="1">
      <c r="B84" s="137"/>
      <c r="C84" s="137"/>
      <c r="D84" s="137"/>
      <c r="E84" s="137"/>
      <c r="F84" s="138"/>
    </row>
    <row r="85" spans="2:6" s="8" customFormat="1" ht="30" customHeight="1" hidden="1">
      <c r="B85" s="137"/>
      <c r="C85" s="137"/>
      <c r="D85" s="137"/>
      <c r="E85" s="137"/>
      <c r="F85" s="138"/>
    </row>
    <row r="86" spans="2:6" s="8" customFormat="1" ht="30" customHeight="1" hidden="1">
      <c r="B86" s="137"/>
      <c r="C86" s="137"/>
      <c r="D86" s="137"/>
      <c r="E86" s="137"/>
      <c r="F86" s="138"/>
    </row>
    <row r="87" spans="2:6" s="8" customFormat="1" ht="30" customHeight="1" hidden="1">
      <c r="B87" s="137"/>
      <c r="C87" s="137"/>
      <c r="D87" s="137"/>
      <c r="E87" s="137"/>
      <c r="F87" s="138"/>
    </row>
    <row r="88" spans="2:6" s="8" customFormat="1" ht="30" customHeight="1" hidden="1">
      <c r="B88" s="137"/>
      <c r="C88" s="137"/>
      <c r="D88" s="137"/>
      <c r="E88" s="137"/>
      <c r="F88" s="138"/>
    </row>
    <row r="89" spans="2:6" s="8" customFormat="1" ht="30" customHeight="1" hidden="1">
      <c r="B89" s="137"/>
      <c r="C89" s="137"/>
      <c r="D89" s="137"/>
      <c r="E89" s="137"/>
      <c r="F89" s="138"/>
    </row>
    <row r="90" spans="2:6" s="8" customFormat="1" ht="30" customHeight="1" hidden="1">
      <c r="B90" s="137"/>
      <c r="C90" s="137"/>
      <c r="D90" s="137"/>
      <c r="E90" s="137"/>
      <c r="F90" s="138"/>
    </row>
    <row r="91" spans="2:6" s="8" customFormat="1" ht="30" customHeight="1" hidden="1">
      <c r="B91" s="137"/>
      <c r="C91" s="137"/>
      <c r="D91" s="137"/>
      <c r="E91" s="137"/>
      <c r="F91" s="138"/>
    </row>
    <row r="92" spans="2:6" s="8" customFormat="1" ht="30" customHeight="1" hidden="1">
      <c r="B92" s="137"/>
      <c r="C92" s="137"/>
      <c r="D92" s="137"/>
      <c r="E92" s="137"/>
      <c r="F92" s="138"/>
    </row>
    <row r="93" spans="2:6" s="8" customFormat="1" ht="30" customHeight="1" thickBot="1">
      <c r="B93" s="139"/>
      <c r="C93" s="139"/>
      <c r="D93" s="139"/>
      <c r="E93" s="139"/>
      <c r="F93" s="140"/>
    </row>
    <row r="94" spans="2:6" ht="12.75" customHeight="1">
      <c r="B94" s="4"/>
      <c r="C94" s="118"/>
      <c r="D94" s="118"/>
      <c r="E94" s="118"/>
      <c r="F94" s="118"/>
    </row>
    <row r="95" spans="2:6" s="2" customFormat="1" ht="19.5" customHeight="1">
      <c r="B95" s="702" t="s">
        <v>196</v>
      </c>
      <c r="C95" s="701"/>
      <c r="D95" s="701"/>
      <c r="E95" s="701"/>
      <c r="F95" s="701"/>
    </row>
    <row r="96" spans="2:6" s="2" customFormat="1" ht="19.5" customHeight="1">
      <c r="B96" s="700" t="s">
        <v>58</v>
      </c>
      <c r="C96" s="701"/>
      <c r="D96" s="701"/>
      <c r="E96" s="701"/>
      <c r="F96" s="701"/>
    </row>
    <row r="133" spans="2:6" s="119" customFormat="1" ht="22.5" customHeight="1">
      <c r="B133" s="644" t="s">
        <v>195</v>
      </c>
      <c r="C133" s="644"/>
      <c r="D133" s="644"/>
      <c r="E133" s="644"/>
      <c r="F133" s="644"/>
    </row>
    <row r="134" ht="12.75" customHeight="1">
      <c r="F134" s="1"/>
    </row>
    <row r="135" spans="2:6" s="120" customFormat="1" ht="19.5" customHeight="1">
      <c r="B135" s="120" t="s">
        <v>87</v>
      </c>
      <c r="C135" s="120" t="s">
        <v>141</v>
      </c>
      <c r="F135" s="121"/>
    </row>
    <row r="136" spans="2:6" s="122" customFormat="1" ht="19.5" customHeight="1" thickBot="1">
      <c r="B136" s="120" t="s">
        <v>62</v>
      </c>
      <c r="C136" s="120" t="s">
        <v>63</v>
      </c>
      <c r="D136" s="120"/>
      <c r="E136" s="120"/>
      <c r="F136" s="121"/>
    </row>
    <row r="137" spans="2:6" s="2" customFormat="1" ht="19.5" customHeight="1">
      <c r="B137" s="703" t="s">
        <v>56</v>
      </c>
      <c r="C137" s="703" t="s">
        <v>120</v>
      </c>
      <c r="D137" s="706" t="s">
        <v>57</v>
      </c>
      <c r="E137" s="706"/>
      <c r="F137" s="707"/>
    </row>
    <row r="138" spans="2:6" s="2" customFormat="1" ht="19.5" customHeight="1" thickBot="1">
      <c r="B138" s="704"/>
      <c r="C138" s="704"/>
      <c r="D138" s="708"/>
      <c r="E138" s="708"/>
      <c r="F138" s="709"/>
    </row>
    <row r="139" spans="2:6" s="2" customFormat="1" ht="19.5" customHeight="1" thickBot="1">
      <c r="B139" s="705"/>
      <c r="C139" s="705"/>
      <c r="D139" s="123" t="s">
        <v>59</v>
      </c>
      <c r="E139" s="123" t="s">
        <v>60</v>
      </c>
      <c r="F139" s="123" t="s">
        <v>61</v>
      </c>
    </row>
    <row r="140" spans="2:6" s="8" customFormat="1" ht="30" customHeight="1">
      <c r="B140" s="699" t="s">
        <v>140</v>
      </c>
      <c r="C140" s="699" t="s">
        <v>124</v>
      </c>
      <c r="D140" s="206" t="s">
        <v>163</v>
      </c>
      <c r="E140" s="206" t="s">
        <v>164</v>
      </c>
      <c r="F140" s="207" t="s">
        <v>316</v>
      </c>
    </row>
    <row r="141" spans="2:6" s="8" customFormat="1" ht="30" customHeight="1" thickBot="1">
      <c r="B141" s="481"/>
      <c r="C141" s="481"/>
      <c r="D141" s="206" t="s">
        <v>163</v>
      </c>
      <c r="E141" s="206" t="s">
        <v>164</v>
      </c>
      <c r="F141" s="207" t="s">
        <v>317</v>
      </c>
    </row>
    <row r="142" spans="2:6" s="8" customFormat="1" ht="30" customHeight="1">
      <c r="B142" s="381"/>
      <c r="C142" s="382"/>
      <c r="D142" s="206"/>
      <c r="E142" s="206"/>
      <c r="F142" s="207"/>
    </row>
    <row r="143" spans="2:6" s="8" customFormat="1" ht="30" customHeight="1">
      <c r="B143" s="206"/>
      <c r="C143" s="206"/>
      <c r="D143" s="206"/>
      <c r="E143" s="206"/>
      <c r="F143" s="207"/>
    </row>
    <row r="144" spans="2:6" s="8" customFormat="1" ht="30" customHeight="1">
      <c r="B144" s="206"/>
      <c r="C144" s="206"/>
      <c r="D144" s="206"/>
      <c r="E144" s="206"/>
      <c r="F144" s="207"/>
    </row>
    <row r="145" spans="2:6" ht="12.75" customHeight="1">
      <c r="B145" s="206"/>
      <c r="C145" s="206"/>
      <c r="D145" s="206"/>
      <c r="E145" s="206"/>
      <c r="F145" s="207"/>
    </row>
    <row r="146" spans="2:6" s="2" customFormat="1" ht="19.5" customHeight="1">
      <c r="B146" s="206"/>
      <c r="C146" s="206"/>
      <c r="D146" s="206"/>
      <c r="E146" s="206"/>
      <c r="F146" s="207"/>
    </row>
    <row r="147" spans="2:6" s="2" customFormat="1" ht="19.5" customHeight="1">
      <c r="B147" s="700" t="s">
        <v>58</v>
      </c>
      <c r="C147" s="701"/>
      <c r="D147" s="701"/>
      <c r="E147" s="701"/>
      <c r="F147" s="701"/>
    </row>
  </sheetData>
  <sheetProtection/>
  <mergeCells count="27">
    <mergeCell ref="B1:F1"/>
    <mergeCell ref="B5:B7"/>
    <mergeCell ref="C5:C7"/>
    <mergeCell ref="D5:F6"/>
    <mergeCell ref="B8:B15"/>
    <mergeCell ref="C8:C15"/>
    <mergeCell ref="B16:F16"/>
    <mergeCell ref="B17:F17"/>
    <mergeCell ref="B23:F23"/>
    <mergeCell ref="B27:B29"/>
    <mergeCell ref="C27:C29"/>
    <mergeCell ref="D27:F28"/>
    <mergeCell ref="B34:F34"/>
    <mergeCell ref="B35:F35"/>
    <mergeCell ref="B71:F71"/>
    <mergeCell ref="B75:B77"/>
    <mergeCell ref="C75:C77"/>
    <mergeCell ref="D75:F76"/>
    <mergeCell ref="B140:B141"/>
    <mergeCell ref="C140:C141"/>
    <mergeCell ref="B147:F147"/>
    <mergeCell ref="B95:F95"/>
    <mergeCell ref="B96:F96"/>
    <mergeCell ref="B133:F133"/>
    <mergeCell ref="B137:B139"/>
    <mergeCell ref="C137:C139"/>
    <mergeCell ref="D137:F138"/>
  </mergeCells>
  <printOptions horizontalCentered="1"/>
  <pageMargins left="0.15748031496062992" right="0.1968503937007874" top="0.1968503937007874" bottom="0.6692913385826772" header="0.5118110236220472" footer="0.5118110236220472"/>
  <pageSetup horizontalDpi="300" verticalDpi="300" orientation="landscape" paperSize="9" scale="75" r:id="rId1"/>
  <headerFooter alignWithMargins="0">
    <oddFooter>&amp;CSayfa &amp;P / &amp;N</oddFooter>
  </headerFooter>
</worksheet>
</file>

<file path=xl/worksheets/sheet13.xml><?xml version="1.0" encoding="utf-8"?>
<worksheet xmlns="http://schemas.openxmlformats.org/spreadsheetml/2006/main" xmlns:r="http://schemas.openxmlformats.org/officeDocument/2006/relationships">
  <sheetPr>
    <tabColor rgb="FFFFFF00"/>
  </sheetPr>
  <dimension ref="A2:AS18"/>
  <sheetViews>
    <sheetView tabSelected="1" zoomScalePageLayoutView="0" workbookViewId="0" topLeftCell="B1">
      <selection activeCell="AE21" sqref="AE21"/>
    </sheetView>
  </sheetViews>
  <sheetFormatPr defaultColWidth="9.140625" defaultRowHeight="12.75"/>
  <cols>
    <col min="1" max="1" width="16.421875" style="67" customWidth="1"/>
    <col min="2" max="2" width="16.8515625" style="67" customWidth="1"/>
    <col min="3" max="3" width="16.7109375" style="67" customWidth="1"/>
    <col min="4" max="9" width="10.57421875" style="88" hidden="1" customWidth="1"/>
    <col min="10" max="10" width="11.8515625" style="88" hidden="1" customWidth="1"/>
    <col min="11" max="17" width="10.57421875" style="88" hidden="1" customWidth="1"/>
    <col min="18" max="18" width="11.8515625" style="88" hidden="1" customWidth="1"/>
    <col min="19" max="20" width="10.57421875" style="88" hidden="1" customWidth="1"/>
    <col min="21" max="21" width="8.421875" style="88" hidden="1" customWidth="1"/>
    <col min="22" max="23" width="10.57421875" style="88" hidden="1" customWidth="1"/>
    <col min="24" max="24" width="8.421875" style="88" hidden="1" customWidth="1"/>
    <col min="25" max="25" width="8.28125" style="88" hidden="1" customWidth="1"/>
    <col min="26" max="26" width="11.8515625" style="88" hidden="1" customWidth="1"/>
    <col min="27" max="27" width="10.00390625" style="88" hidden="1" customWidth="1"/>
    <col min="28" max="28" width="10.57421875" style="88" customWidth="1"/>
    <col min="29" max="29" width="9.00390625" style="88" customWidth="1"/>
    <col min="30" max="30" width="10.421875" style="88" customWidth="1"/>
    <col min="31" max="31" width="7.140625" style="88" customWidth="1"/>
    <col min="32" max="32" width="6.8515625" style="88" customWidth="1"/>
    <col min="33" max="33" width="7.57421875" style="88" customWidth="1"/>
    <col min="34" max="34" width="10.7109375" style="88" customWidth="1"/>
    <col min="35" max="35" width="10.57421875" style="88" customWidth="1"/>
    <col min="36" max="16384" width="9.140625" style="67" customWidth="1"/>
  </cols>
  <sheetData>
    <row r="2" spans="1:35" s="66" customFormat="1" ht="22.5" customHeight="1">
      <c r="A2" s="475" t="s">
        <v>342</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row>
    <row r="3" ht="12.75" customHeight="1"/>
    <row r="4" spans="1:35" s="54" customFormat="1" ht="21.75" customHeight="1">
      <c r="A4" s="54" t="s">
        <v>30</v>
      </c>
      <c r="C4" s="56"/>
      <c r="D4" s="89"/>
      <c r="E4" s="89"/>
      <c r="F4" s="89"/>
      <c r="G4" s="89"/>
      <c r="H4" s="89"/>
      <c r="I4" s="89"/>
      <c r="J4" s="210"/>
      <c r="K4" s="211"/>
      <c r="L4" s="211"/>
      <c r="M4" s="211"/>
      <c r="N4" s="89"/>
      <c r="O4" s="89"/>
      <c r="P4" s="89"/>
      <c r="Q4" s="89"/>
      <c r="R4" s="210"/>
      <c r="S4" s="211"/>
      <c r="T4" s="211"/>
      <c r="U4" s="211"/>
      <c r="V4" s="89"/>
      <c r="W4" s="89"/>
      <c r="X4" s="89"/>
      <c r="Y4" s="89"/>
      <c r="Z4" s="210"/>
      <c r="AA4" s="211"/>
      <c r="AB4" s="211"/>
      <c r="AC4" s="211"/>
      <c r="AD4" s="89"/>
      <c r="AE4" s="89"/>
      <c r="AF4" s="89"/>
      <c r="AG4" s="89"/>
      <c r="AH4" s="210"/>
      <c r="AI4" s="211"/>
    </row>
    <row r="5" spans="1:45" s="54" customFormat="1" ht="21.75" customHeight="1">
      <c r="A5" s="69" t="s">
        <v>116</v>
      </c>
      <c r="B5" s="69"/>
      <c r="C5" s="70"/>
      <c r="D5" s="212"/>
      <c r="E5" s="212"/>
      <c r="F5" s="212"/>
      <c r="G5" s="212"/>
      <c r="H5" s="212"/>
      <c r="I5" s="212"/>
      <c r="J5" s="213"/>
      <c r="K5" s="214"/>
      <c r="L5" s="214"/>
      <c r="M5" s="214"/>
      <c r="N5" s="212"/>
      <c r="O5" s="212"/>
      <c r="P5" s="212"/>
      <c r="Q5" s="212"/>
      <c r="R5" s="213"/>
      <c r="S5" s="215"/>
      <c r="T5" s="214"/>
      <c r="U5" s="214"/>
      <c r="V5" s="212"/>
      <c r="W5" s="212"/>
      <c r="X5" s="212"/>
      <c r="Y5" s="212"/>
      <c r="Z5" s="213"/>
      <c r="AA5" s="215"/>
      <c r="AB5" s="214"/>
      <c r="AC5" s="214"/>
      <c r="AD5" s="212"/>
      <c r="AE5" s="212"/>
      <c r="AF5" s="212"/>
      <c r="AG5" s="212"/>
      <c r="AH5" s="213"/>
      <c r="AI5" s="214"/>
      <c r="AJ5" s="69"/>
      <c r="AK5" s="69"/>
      <c r="AL5" s="69"/>
      <c r="AM5" s="69"/>
      <c r="AN5" s="69"/>
      <c r="AO5" s="69"/>
      <c r="AP5" s="69"/>
      <c r="AQ5" s="69"/>
      <c r="AR5" s="69"/>
      <c r="AS5" s="69"/>
    </row>
    <row r="6" spans="1:45" s="54" customFormat="1" ht="21.75" customHeight="1">
      <c r="A6" s="69"/>
      <c r="B6" s="69"/>
      <c r="C6" s="70"/>
      <c r="D6" s="212"/>
      <c r="E6" s="212"/>
      <c r="F6" s="212"/>
      <c r="G6" s="212"/>
      <c r="H6" s="212"/>
      <c r="I6" s="212"/>
      <c r="J6" s="213"/>
      <c r="K6" s="214"/>
      <c r="L6" s="214"/>
      <c r="M6" s="214"/>
      <c r="N6" s="212"/>
      <c r="O6" s="212"/>
      <c r="P6" s="212"/>
      <c r="Q6" s="212"/>
      <c r="R6" s="213"/>
      <c r="S6" s="215"/>
      <c r="T6" s="214"/>
      <c r="U6" s="214"/>
      <c r="V6" s="212"/>
      <c r="W6" s="212"/>
      <c r="X6" s="212"/>
      <c r="Y6" s="212"/>
      <c r="Z6" s="213"/>
      <c r="AA6" s="215"/>
      <c r="AB6" s="214"/>
      <c r="AC6" s="214"/>
      <c r="AD6" s="212"/>
      <c r="AE6" s="212"/>
      <c r="AF6" s="212"/>
      <c r="AG6" s="212"/>
      <c r="AH6" s="213"/>
      <c r="AI6" s="214"/>
      <c r="AJ6" s="69"/>
      <c r="AK6" s="69"/>
      <c r="AL6" s="69"/>
      <c r="AM6" s="69"/>
      <c r="AN6" s="69"/>
      <c r="AO6" s="69"/>
      <c r="AP6" s="69"/>
      <c r="AQ6" s="69"/>
      <c r="AR6" s="69"/>
      <c r="AS6" s="69"/>
    </row>
    <row r="7" spans="1:45" s="54" customFormat="1" ht="21.75" customHeight="1">
      <c r="A7" s="69"/>
      <c r="B7" s="69"/>
      <c r="C7" s="70"/>
      <c r="D7" s="212"/>
      <c r="E7" s="212"/>
      <c r="F7" s="212"/>
      <c r="G7" s="212"/>
      <c r="H7" s="212"/>
      <c r="I7" s="212"/>
      <c r="J7" s="213"/>
      <c r="K7" s="214"/>
      <c r="L7" s="214"/>
      <c r="M7" s="214"/>
      <c r="N7" s="212"/>
      <c r="O7" s="212"/>
      <c r="P7" s="212"/>
      <c r="Q7" s="212"/>
      <c r="R7" s="213"/>
      <c r="S7" s="215"/>
      <c r="T7" s="214"/>
      <c r="U7" s="214"/>
      <c r="V7" s="212"/>
      <c r="W7" s="212"/>
      <c r="X7" s="212"/>
      <c r="Y7" s="212"/>
      <c r="Z7" s="213"/>
      <c r="AA7" s="215"/>
      <c r="AB7" s="214"/>
      <c r="AC7" s="214"/>
      <c r="AD7" s="212"/>
      <c r="AE7" s="212"/>
      <c r="AF7" s="212"/>
      <c r="AG7" s="212"/>
      <c r="AH7" s="213"/>
      <c r="AI7" s="214"/>
      <c r="AJ7" s="69"/>
      <c r="AK7" s="69"/>
      <c r="AL7" s="69"/>
      <c r="AM7" s="69"/>
      <c r="AN7" s="69"/>
      <c r="AO7" s="69"/>
      <c r="AP7" s="69"/>
      <c r="AQ7" s="69"/>
      <c r="AR7" s="69"/>
      <c r="AS7" s="69"/>
    </row>
    <row r="8" spans="1:45" s="54" customFormat="1" ht="21.75" customHeight="1" thickBot="1">
      <c r="A8" s="69"/>
      <c r="B8" s="69"/>
      <c r="C8" s="70"/>
      <c r="D8" s="212"/>
      <c r="E8" s="212"/>
      <c r="F8" s="212"/>
      <c r="G8" s="212"/>
      <c r="H8" s="212"/>
      <c r="I8" s="212"/>
      <c r="J8" s="213"/>
      <c r="K8" s="214"/>
      <c r="L8" s="214"/>
      <c r="M8" s="214"/>
      <c r="N8" s="212"/>
      <c r="O8" s="212"/>
      <c r="P8" s="212"/>
      <c r="Q8" s="212"/>
      <c r="R8" s="213"/>
      <c r="S8" s="215"/>
      <c r="T8" s="214"/>
      <c r="U8" s="214"/>
      <c r="V8" s="212"/>
      <c r="W8" s="212"/>
      <c r="X8" s="212"/>
      <c r="Y8" s="212"/>
      <c r="Z8" s="213"/>
      <c r="AA8" s="215"/>
      <c r="AB8" s="214"/>
      <c r="AC8" s="214"/>
      <c r="AD8" s="212"/>
      <c r="AE8" s="212"/>
      <c r="AF8" s="212"/>
      <c r="AG8" s="212"/>
      <c r="AH8" s="213"/>
      <c r="AI8" s="214"/>
      <c r="AJ8" s="69"/>
      <c r="AK8" s="69"/>
      <c r="AL8" s="69"/>
      <c r="AM8" s="69"/>
      <c r="AN8" s="69"/>
      <c r="AO8" s="69"/>
      <c r="AP8" s="69"/>
      <c r="AQ8" s="69"/>
      <c r="AR8" s="69"/>
      <c r="AS8" s="69"/>
    </row>
    <row r="9" spans="1:44" s="72" customFormat="1" ht="30" customHeight="1" thickBot="1">
      <c r="A9" s="730" t="s">
        <v>146</v>
      </c>
      <c r="B9" s="730" t="s">
        <v>120</v>
      </c>
      <c r="C9" s="730" t="s">
        <v>147</v>
      </c>
      <c r="D9" s="733" t="s">
        <v>156</v>
      </c>
      <c r="E9" s="734"/>
      <c r="F9" s="734"/>
      <c r="G9" s="734"/>
      <c r="H9" s="734"/>
      <c r="I9" s="734"/>
      <c r="J9" s="735"/>
      <c r="K9" s="736"/>
      <c r="L9" s="721" t="s">
        <v>138</v>
      </c>
      <c r="M9" s="722"/>
      <c r="N9" s="722"/>
      <c r="O9" s="722"/>
      <c r="P9" s="722"/>
      <c r="Q9" s="722"/>
      <c r="R9" s="722"/>
      <c r="S9" s="723"/>
      <c r="T9" s="721" t="s">
        <v>167</v>
      </c>
      <c r="U9" s="722"/>
      <c r="V9" s="722"/>
      <c r="W9" s="722"/>
      <c r="X9" s="722"/>
      <c r="Y9" s="722"/>
      <c r="Z9" s="722"/>
      <c r="AA9" s="723"/>
      <c r="AB9" s="728" t="s">
        <v>177</v>
      </c>
      <c r="AC9" s="729"/>
      <c r="AD9" s="729"/>
      <c r="AE9" s="729"/>
      <c r="AF9" s="729"/>
      <c r="AG9" s="729"/>
      <c r="AH9" s="729"/>
      <c r="AI9" s="729"/>
      <c r="AJ9" s="743" t="s">
        <v>331</v>
      </c>
      <c r="AK9" s="744"/>
      <c r="AL9" s="744"/>
      <c r="AM9" s="744"/>
      <c r="AN9" s="744"/>
      <c r="AO9" s="744"/>
      <c r="AP9" s="744"/>
      <c r="AQ9" s="744"/>
      <c r="AR9" s="745"/>
    </row>
    <row r="10" spans="1:44" s="72" customFormat="1" ht="30" customHeight="1" thickBot="1">
      <c r="A10" s="731"/>
      <c r="B10" s="731"/>
      <c r="C10" s="731"/>
      <c r="D10" s="737" t="s">
        <v>157</v>
      </c>
      <c r="E10" s="724" t="s">
        <v>148</v>
      </c>
      <c r="F10" s="726" t="s">
        <v>149</v>
      </c>
      <c r="G10" s="727"/>
      <c r="H10" s="726" t="s">
        <v>150</v>
      </c>
      <c r="I10" s="727"/>
      <c r="J10" s="737" t="s">
        <v>158</v>
      </c>
      <c r="K10" s="737" t="s">
        <v>159</v>
      </c>
      <c r="L10" s="724" t="s">
        <v>161</v>
      </c>
      <c r="M10" s="724" t="s">
        <v>148</v>
      </c>
      <c r="N10" s="726" t="s">
        <v>149</v>
      </c>
      <c r="O10" s="727"/>
      <c r="P10" s="726" t="s">
        <v>150</v>
      </c>
      <c r="Q10" s="727"/>
      <c r="R10" s="724" t="s">
        <v>162</v>
      </c>
      <c r="S10" s="724" t="s">
        <v>160</v>
      </c>
      <c r="T10" s="724" t="s">
        <v>197</v>
      </c>
      <c r="U10" s="724" t="s">
        <v>148</v>
      </c>
      <c r="V10" s="726" t="s">
        <v>149</v>
      </c>
      <c r="W10" s="727"/>
      <c r="X10" s="726" t="s">
        <v>150</v>
      </c>
      <c r="Y10" s="727"/>
      <c r="Z10" s="724" t="s">
        <v>198</v>
      </c>
      <c r="AA10" s="724" t="s">
        <v>336</v>
      </c>
      <c r="AB10" s="719" t="s">
        <v>337</v>
      </c>
      <c r="AC10" s="719" t="s">
        <v>148</v>
      </c>
      <c r="AD10" s="739" t="s">
        <v>149</v>
      </c>
      <c r="AE10" s="740"/>
      <c r="AF10" s="739" t="s">
        <v>150</v>
      </c>
      <c r="AG10" s="740"/>
      <c r="AH10" s="719" t="s">
        <v>338</v>
      </c>
      <c r="AI10" s="719" t="s">
        <v>336</v>
      </c>
      <c r="AJ10" s="746" t="s">
        <v>355</v>
      </c>
      <c r="AK10" s="746" t="s">
        <v>148</v>
      </c>
      <c r="AL10" s="748" t="s">
        <v>149</v>
      </c>
      <c r="AM10" s="749"/>
      <c r="AN10" s="748" t="s">
        <v>150</v>
      </c>
      <c r="AO10" s="749"/>
      <c r="AP10" s="746" t="s">
        <v>353</v>
      </c>
      <c r="AQ10" s="743" t="s">
        <v>354</v>
      </c>
      <c r="AR10" s="745"/>
    </row>
    <row r="11" spans="1:44" s="72" customFormat="1" ht="46.5" customHeight="1" thickBot="1">
      <c r="A11" s="732"/>
      <c r="B11" s="732"/>
      <c r="C11" s="732"/>
      <c r="D11" s="738"/>
      <c r="E11" s="480"/>
      <c r="F11" s="216" t="s">
        <v>151</v>
      </c>
      <c r="G11" s="216" t="s">
        <v>152</v>
      </c>
      <c r="H11" s="216" t="s">
        <v>149</v>
      </c>
      <c r="I11" s="216" t="s">
        <v>153</v>
      </c>
      <c r="J11" s="738"/>
      <c r="K11" s="738"/>
      <c r="L11" s="725"/>
      <c r="M11" s="725"/>
      <c r="N11" s="216" t="s">
        <v>151</v>
      </c>
      <c r="O11" s="216" t="s">
        <v>152</v>
      </c>
      <c r="P11" s="216" t="s">
        <v>149</v>
      </c>
      <c r="Q11" s="216" t="s">
        <v>153</v>
      </c>
      <c r="R11" s="725"/>
      <c r="S11" s="725"/>
      <c r="T11" s="725"/>
      <c r="U11" s="725"/>
      <c r="V11" s="216" t="s">
        <v>151</v>
      </c>
      <c r="W11" s="216" t="s">
        <v>152</v>
      </c>
      <c r="X11" s="216" t="s">
        <v>149</v>
      </c>
      <c r="Y11" s="216" t="s">
        <v>153</v>
      </c>
      <c r="Z11" s="725"/>
      <c r="AA11" s="725"/>
      <c r="AB11" s="720"/>
      <c r="AC11" s="720"/>
      <c r="AD11" s="439" t="s">
        <v>151</v>
      </c>
      <c r="AE11" s="439" t="s">
        <v>152</v>
      </c>
      <c r="AF11" s="439" t="s">
        <v>149</v>
      </c>
      <c r="AG11" s="439" t="s">
        <v>153</v>
      </c>
      <c r="AH11" s="720"/>
      <c r="AI11" s="720"/>
      <c r="AJ11" s="747"/>
      <c r="AK11" s="747"/>
      <c r="AL11" s="435" t="s">
        <v>151</v>
      </c>
      <c r="AM11" s="435" t="s">
        <v>152</v>
      </c>
      <c r="AN11" s="435" t="s">
        <v>149</v>
      </c>
      <c r="AO11" s="435" t="s">
        <v>153</v>
      </c>
      <c r="AP11" s="747"/>
      <c r="AQ11" s="438" t="s">
        <v>154</v>
      </c>
      <c r="AR11" s="438" t="s">
        <v>155</v>
      </c>
    </row>
    <row r="12" spans="1:44" ht="40.5" customHeight="1" thickBot="1">
      <c r="A12" s="407"/>
      <c r="B12" s="741" t="s">
        <v>321</v>
      </c>
      <c r="C12" s="298" t="s">
        <v>42</v>
      </c>
      <c r="D12" s="299">
        <v>1665</v>
      </c>
      <c r="E12" s="299">
        <v>0</v>
      </c>
      <c r="F12" s="300">
        <v>2115</v>
      </c>
      <c r="G12" s="300">
        <v>695</v>
      </c>
      <c r="H12" s="300">
        <v>0</v>
      </c>
      <c r="I12" s="300">
        <v>0</v>
      </c>
      <c r="J12" s="300">
        <f>(D12+E12+F12+G12+H12)-I12</f>
        <v>4475</v>
      </c>
      <c r="K12" s="300">
        <v>3900</v>
      </c>
      <c r="L12" s="299">
        <v>700</v>
      </c>
      <c r="M12" s="299">
        <v>0</v>
      </c>
      <c r="N12" s="300">
        <v>5550</v>
      </c>
      <c r="O12" s="300">
        <v>0</v>
      </c>
      <c r="P12" s="300">
        <v>0</v>
      </c>
      <c r="Q12" s="300">
        <v>0</v>
      </c>
      <c r="R12" s="300">
        <f>(L12+M12+N12+O12+P12)-Q12</f>
        <v>6250</v>
      </c>
      <c r="S12" s="299">
        <v>6198</v>
      </c>
      <c r="T12" s="299">
        <v>2500</v>
      </c>
      <c r="U12" s="299">
        <v>0</v>
      </c>
      <c r="V12" s="300"/>
      <c r="W12" s="300">
        <v>91.52</v>
      </c>
      <c r="X12" s="300"/>
      <c r="Y12" s="300">
        <v>950</v>
      </c>
      <c r="Z12" s="300">
        <f>(T12+U12+V12+W12+X12)-Y12</f>
        <v>1641.52</v>
      </c>
      <c r="AA12" s="299">
        <v>1619.24</v>
      </c>
      <c r="AB12" s="299">
        <v>2000</v>
      </c>
      <c r="AC12" s="299"/>
      <c r="AD12" s="300"/>
      <c r="AE12" s="300"/>
      <c r="AF12" s="300"/>
      <c r="AG12" s="300">
        <v>0</v>
      </c>
      <c r="AH12" s="300">
        <f>(AB12+AC12+AD12+AE12+AF12)-AG12</f>
        <v>2000</v>
      </c>
      <c r="AI12" s="299">
        <v>1947</v>
      </c>
      <c r="AJ12" s="299">
        <v>2200</v>
      </c>
      <c r="AK12" s="299"/>
      <c r="AL12" s="300"/>
      <c r="AM12" s="300"/>
      <c r="AN12" s="300"/>
      <c r="AO12" s="300">
        <v>0</v>
      </c>
      <c r="AP12" s="300"/>
      <c r="AQ12" s="299"/>
      <c r="AR12" s="299"/>
    </row>
    <row r="13" spans="1:44" ht="32.25" customHeight="1" thickBot="1">
      <c r="A13" s="408"/>
      <c r="B13" s="742"/>
      <c r="C13" s="301" t="s">
        <v>118</v>
      </c>
      <c r="D13" s="302">
        <f aca="true" t="shared" si="0" ref="D13:AI13">SUM(D12:D12)</f>
        <v>1665</v>
      </c>
      <c r="E13" s="302">
        <f t="shared" si="0"/>
        <v>0</v>
      </c>
      <c r="F13" s="302">
        <f t="shared" si="0"/>
        <v>2115</v>
      </c>
      <c r="G13" s="302">
        <f t="shared" si="0"/>
        <v>695</v>
      </c>
      <c r="H13" s="302">
        <f t="shared" si="0"/>
        <v>0</v>
      </c>
      <c r="I13" s="302">
        <f t="shared" si="0"/>
        <v>0</v>
      </c>
      <c r="J13" s="302">
        <f t="shared" si="0"/>
        <v>4475</v>
      </c>
      <c r="K13" s="302">
        <f t="shared" si="0"/>
        <v>3900</v>
      </c>
      <c r="L13" s="302">
        <f t="shared" si="0"/>
        <v>700</v>
      </c>
      <c r="M13" s="302">
        <f t="shared" si="0"/>
        <v>0</v>
      </c>
      <c r="N13" s="302">
        <f t="shared" si="0"/>
        <v>5550</v>
      </c>
      <c r="O13" s="302">
        <f t="shared" si="0"/>
        <v>0</v>
      </c>
      <c r="P13" s="302">
        <f t="shared" si="0"/>
        <v>0</v>
      </c>
      <c r="Q13" s="302">
        <f t="shared" si="0"/>
        <v>0</v>
      </c>
      <c r="R13" s="302">
        <f t="shared" si="0"/>
        <v>6250</v>
      </c>
      <c r="S13" s="302">
        <f t="shared" si="0"/>
        <v>6198</v>
      </c>
      <c r="T13" s="302">
        <f t="shared" si="0"/>
        <v>2500</v>
      </c>
      <c r="U13" s="302">
        <f t="shared" si="0"/>
        <v>0</v>
      </c>
      <c r="V13" s="302">
        <f t="shared" si="0"/>
        <v>0</v>
      </c>
      <c r="W13" s="302">
        <f t="shared" si="0"/>
        <v>91.52</v>
      </c>
      <c r="X13" s="302">
        <f t="shared" si="0"/>
        <v>0</v>
      </c>
      <c r="Y13" s="302">
        <f t="shared" si="0"/>
        <v>950</v>
      </c>
      <c r="Z13" s="302">
        <f t="shared" si="0"/>
        <v>1641.52</v>
      </c>
      <c r="AA13" s="302">
        <f t="shared" si="0"/>
        <v>1619.24</v>
      </c>
      <c r="AB13" s="302">
        <f t="shared" si="0"/>
        <v>2000</v>
      </c>
      <c r="AC13" s="302">
        <f t="shared" si="0"/>
        <v>0</v>
      </c>
      <c r="AD13" s="302">
        <f t="shared" si="0"/>
        <v>0</v>
      </c>
      <c r="AE13" s="302">
        <f t="shared" si="0"/>
        <v>0</v>
      </c>
      <c r="AF13" s="302">
        <f t="shared" si="0"/>
        <v>0</v>
      </c>
      <c r="AG13" s="302">
        <f t="shared" si="0"/>
        <v>0</v>
      </c>
      <c r="AH13" s="302">
        <f t="shared" si="0"/>
        <v>2000</v>
      </c>
      <c r="AI13" s="302">
        <f t="shared" si="0"/>
        <v>1947</v>
      </c>
      <c r="AJ13" s="302">
        <f aca="true" t="shared" si="1" ref="AJ13:AR13">SUM(AJ12:AJ12)</f>
        <v>2200</v>
      </c>
      <c r="AK13" s="302">
        <f t="shared" si="1"/>
        <v>0</v>
      </c>
      <c r="AL13" s="302">
        <f t="shared" si="1"/>
        <v>0</v>
      </c>
      <c r="AM13" s="302">
        <f t="shared" si="1"/>
        <v>0</v>
      </c>
      <c r="AN13" s="302">
        <f t="shared" si="1"/>
        <v>0</v>
      </c>
      <c r="AO13" s="302">
        <f t="shared" si="1"/>
        <v>0</v>
      </c>
      <c r="AP13" s="302">
        <f t="shared" si="1"/>
        <v>0</v>
      </c>
      <c r="AQ13" s="302">
        <f t="shared" si="1"/>
        <v>0</v>
      </c>
      <c r="AR13" s="302">
        <f t="shared" si="1"/>
        <v>0</v>
      </c>
    </row>
    <row r="14" spans="1:35" s="72" customFormat="1" ht="19.5" customHeight="1" hidden="1" thickBot="1">
      <c r="A14" s="303"/>
      <c r="B14" s="303" t="s">
        <v>110</v>
      </c>
      <c r="C14" s="301" t="s">
        <v>42</v>
      </c>
      <c r="D14" s="302">
        <v>10</v>
      </c>
      <c r="E14" s="304">
        <v>0</v>
      </c>
      <c r="F14" s="304">
        <v>0</v>
      </c>
      <c r="G14" s="304">
        <v>0</v>
      </c>
      <c r="H14" s="304">
        <v>0</v>
      </c>
      <c r="I14" s="304">
        <v>0</v>
      </c>
      <c r="J14" s="304">
        <f>(D14+E14+F14+G14+H14)-I14</f>
        <v>10</v>
      </c>
      <c r="K14" s="304">
        <v>0</v>
      </c>
      <c r="L14" s="302">
        <v>0</v>
      </c>
      <c r="M14" s="304">
        <v>0</v>
      </c>
      <c r="N14" s="304">
        <v>0</v>
      </c>
      <c r="O14" s="304">
        <v>0</v>
      </c>
      <c r="P14" s="304">
        <v>0</v>
      </c>
      <c r="Q14" s="304">
        <v>0</v>
      </c>
      <c r="R14" s="304">
        <f>(L14+M14+N14+O14+P14)-Q14</f>
        <v>0</v>
      </c>
      <c r="S14" s="302">
        <v>0</v>
      </c>
      <c r="T14" s="302">
        <v>0</v>
      </c>
      <c r="U14" s="304">
        <v>0</v>
      </c>
      <c r="V14" s="304">
        <v>0</v>
      </c>
      <c r="W14" s="304">
        <v>0</v>
      </c>
      <c r="X14" s="304">
        <v>0</v>
      </c>
      <c r="Y14" s="304">
        <v>0</v>
      </c>
      <c r="Z14" s="304">
        <f>(T14+U14+V14+W14+X14)-Y14</f>
        <v>0</v>
      </c>
      <c r="AA14" s="302">
        <v>0</v>
      </c>
      <c r="AB14" s="302">
        <v>0</v>
      </c>
      <c r="AC14" s="304">
        <v>0</v>
      </c>
      <c r="AD14" s="304">
        <v>0</v>
      </c>
      <c r="AE14" s="304">
        <v>0</v>
      </c>
      <c r="AF14" s="304">
        <v>0</v>
      </c>
      <c r="AG14" s="304">
        <v>0</v>
      </c>
      <c r="AH14" s="304">
        <f>(AB14+AC14+AD14+AE14+AF14)-AG14</f>
        <v>0</v>
      </c>
      <c r="AI14" s="302">
        <v>0</v>
      </c>
    </row>
    <row r="17" spans="2:25" ht="12.75" customHeight="1">
      <c r="B17" s="436" t="s">
        <v>356</v>
      </c>
      <c r="C17" s="436"/>
      <c r="D17" s="437"/>
      <c r="E17" s="437"/>
      <c r="F17" s="437"/>
      <c r="G17" s="437"/>
      <c r="H17" s="437"/>
      <c r="I17" s="437"/>
      <c r="J17" s="437"/>
      <c r="K17" s="437"/>
      <c r="L17" s="437"/>
      <c r="M17" s="437"/>
      <c r="N17" s="437"/>
      <c r="O17" s="437"/>
      <c r="P17" s="437"/>
      <c r="Q17" s="437"/>
      <c r="R17" s="437"/>
      <c r="S17" s="437"/>
      <c r="T17" s="437"/>
      <c r="U17" s="437"/>
      <c r="V17" s="437"/>
      <c r="W17" s="437"/>
      <c r="X17" s="437"/>
      <c r="Y17" s="437"/>
    </row>
    <row r="18" spans="2:25" ht="12.75" customHeight="1">
      <c r="B18" s="436"/>
      <c r="C18" s="436"/>
      <c r="D18" s="437"/>
      <c r="E18" s="437"/>
      <c r="F18" s="437"/>
      <c r="G18" s="437"/>
      <c r="H18" s="437"/>
      <c r="I18" s="437"/>
      <c r="J18" s="437"/>
      <c r="K18" s="437"/>
      <c r="L18" s="437"/>
      <c r="M18" s="437"/>
      <c r="N18" s="437"/>
      <c r="O18" s="437"/>
      <c r="P18" s="437"/>
      <c r="Q18" s="437"/>
      <c r="R18" s="437"/>
      <c r="S18" s="437"/>
      <c r="T18" s="437"/>
      <c r="U18" s="437"/>
      <c r="V18" s="437"/>
      <c r="W18" s="437"/>
      <c r="X18" s="437"/>
      <c r="Y18" s="437"/>
    </row>
    <row r="19" ht="12.75" customHeight="1"/>
  </sheetData>
  <sheetProtection/>
  <mergeCells count="40">
    <mergeCell ref="M10:M11"/>
    <mergeCell ref="S10:S11"/>
    <mergeCell ref="R10:R11"/>
    <mergeCell ref="AJ9:AR9"/>
    <mergeCell ref="AJ10:AJ11"/>
    <mergeCell ref="AK10:AK11"/>
    <mergeCell ref="AL10:AM10"/>
    <mergeCell ref="AN10:AO10"/>
    <mergeCell ref="AP10:AP11"/>
    <mergeCell ref="AQ10:AR10"/>
    <mergeCell ref="AF10:AG10"/>
    <mergeCell ref="J10:J11"/>
    <mergeCell ref="B12:B13"/>
    <mergeCell ref="K10:K11"/>
    <mergeCell ref="F10:G10"/>
    <mergeCell ref="H10:I10"/>
    <mergeCell ref="E10:E11"/>
    <mergeCell ref="AC10:AC11"/>
    <mergeCell ref="AD10:AE10"/>
    <mergeCell ref="N10:O10"/>
    <mergeCell ref="AB10:AB11"/>
    <mergeCell ref="A9:A11"/>
    <mergeCell ref="B9:B11"/>
    <mergeCell ref="C9:C11"/>
    <mergeCell ref="D9:K9"/>
    <mergeCell ref="D10:D11"/>
    <mergeCell ref="AA10:AA11"/>
    <mergeCell ref="L9:S9"/>
    <mergeCell ref="P10:Q10"/>
    <mergeCell ref="L10:L11"/>
    <mergeCell ref="AH10:AH11"/>
    <mergeCell ref="AI10:AI11"/>
    <mergeCell ref="A2:AI2"/>
    <mergeCell ref="T9:AA9"/>
    <mergeCell ref="T10:T11"/>
    <mergeCell ref="U10:U11"/>
    <mergeCell ref="V10:W10"/>
    <mergeCell ref="X10:Y10"/>
    <mergeCell ref="Z10:Z11"/>
    <mergeCell ref="AB9:AI9"/>
  </mergeCells>
  <printOptions/>
  <pageMargins left="0.31496062992125984" right="0.31496062992125984" top="0.7480314960629921" bottom="0.7480314960629921" header="0.31496062992125984" footer="0.3149606299212598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D116"/>
  <sheetViews>
    <sheetView zoomScalePageLayoutView="0" workbookViewId="0" topLeftCell="A1">
      <selection activeCell="D16" sqref="D16"/>
    </sheetView>
  </sheetViews>
  <sheetFormatPr defaultColWidth="9.140625" defaultRowHeight="12.75"/>
  <cols>
    <col min="1" max="1" width="5.28125" style="67" customWidth="1"/>
    <col min="2" max="2" width="42.421875" style="67" customWidth="1"/>
    <col min="3" max="3" width="33.28125" style="67" customWidth="1"/>
    <col min="4" max="4" width="66.140625" style="67" customWidth="1"/>
    <col min="5" max="5" width="11.28125" style="67" hidden="1" customWidth="1"/>
    <col min="6" max="7" width="9.140625" style="67" customWidth="1"/>
    <col min="8" max="16384" width="9.140625" style="67" customWidth="1"/>
  </cols>
  <sheetData>
    <row r="1" spans="1:4" s="66" customFormat="1" ht="18.75" customHeight="1">
      <c r="A1" s="458" t="s">
        <v>364</v>
      </c>
      <c r="B1" s="458"/>
      <c r="C1" s="458"/>
      <c r="D1" s="458"/>
    </row>
    <row r="2" ht="12.75" customHeight="1" thickBot="1"/>
    <row r="3" spans="1:4" s="82" customFormat="1" ht="16.5" customHeight="1" thickBot="1">
      <c r="A3" s="361" t="s">
        <v>199</v>
      </c>
      <c r="B3" s="459" t="s">
        <v>200</v>
      </c>
      <c r="C3" s="460"/>
      <c r="D3" s="361" t="s">
        <v>201</v>
      </c>
    </row>
    <row r="4" spans="1:4" s="83" customFormat="1" ht="16.5" customHeight="1" thickBot="1">
      <c r="A4" s="461" t="s">
        <v>202</v>
      </c>
      <c r="B4" s="462"/>
      <c r="C4" s="462"/>
      <c r="D4" s="463"/>
    </row>
    <row r="5" spans="1:4" s="59" customFormat="1" ht="29.25" customHeight="1" thickBot="1">
      <c r="A5" s="85">
        <v>1</v>
      </c>
      <c r="B5" s="464" t="s">
        <v>203</v>
      </c>
      <c r="C5" s="465"/>
      <c r="D5" s="362" t="s">
        <v>327</v>
      </c>
    </row>
    <row r="6" spans="1:4" ht="15" customHeight="1" thickBot="1">
      <c r="A6" s="466">
        <v>2</v>
      </c>
      <c r="B6" s="466" t="s">
        <v>204</v>
      </c>
      <c r="C6" s="363" t="s">
        <v>205</v>
      </c>
      <c r="D6" s="363" t="s">
        <v>206</v>
      </c>
    </row>
    <row r="7" spans="1:4" ht="15" customHeight="1">
      <c r="A7" s="467"/>
      <c r="B7" s="467"/>
      <c r="C7" s="40" t="s">
        <v>207</v>
      </c>
      <c r="D7" s="40"/>
    </row>
    <row r="8" spans="1:4" ht="15" customHeight="1">
      <c r="A8" s="467"/>
      <c r="B8" s="467"/>
      <c r="C8" s="43" t="s">
        <v>208</v>
      </c>
      <c r="D8" s="43"/>
    </row>
    <row r="9" spans="1:4" ht="15" customHeight="1">
      <c r="A9" s="467"/>
      <c r="B9" s="467"/>
      <c r="C9" s="43" t="s">
        <v>209</v>
      </c>
      <c r="D9" s="43"/>
    </row>
    <row r="10" spans="1:4" ht="15" customHeight="1">
      <c r="A10" s="467"/>
      <c r="B10" s="467"/>
      <c r="C10" s="43" t="s">
        <v>210</v>
      </c>
      <c r="D10" s="43"/>
    </row>
    <row r="11" spans="1:4" ht="15" customHeight="1">
      <c r="A11" s="467"/>
      <c r="B11" s="467"/>
      <c r="C11" s="43" t="s">
        <v>211</v>
      </c>
      <c r="D11" s="43"/>
    </row>
    <row r="12" spans="1:4" ht="15" customHeight="1" thickBot="1">
      <c r="A12" s="468"/>
      <c r="B12" s="468"/>
      <c r="C12" s="46" t="s">
        <v>212</v>
      </c>
      <c r="D12" s="46"/>
    </row>
    <row r="13" spans="1:4" s="59" customFormat="1" ht="15" customHeight="1" thickBot="1">
      <c r="A13" s="85">
        <v>3</v>
      </c>
      <c r="B13" s="464" t="s">
        <v>213</v>
      </c>
      <c r="C13" s="465"/>
      <c r="D13" s="84"/>
    </row>
    <row r="14" spans="1:4" s="59" customFormat="1" ht="15" customHeight="1" thickBot="1">
      <c r="A14" s="85">
        <v>4</v>
      </c>
      <c r="B14" s="464" t="s">
        <v>215</v>
      </c>
      <c r="C14" s="465"/>
      <c r="D14" s="84" t="s">
        <v>15</v>
      </c>
    </row>
    <row r="15" spans="1:4" ht="15" customHeight="1" thickBot="1">
      <c r="A15" s="466">
        <v>5</v>
      </c>
      <c r="B15" s="466" t="s">
        <v>216</v>
      </c>
      <c r="C15" s="363" t="s">
        <v>205</v>
      </c>
      <c r="D15" s="363" t="s">
        <v>205</v>
      </c>
    </row>
    <row r="16" spans="1:4" ht="15" customHeight="1">
      <c r="A16" s="467"/>
      <c r="B16" s="467"/>
      <c r="C16" s="40" t="s">
        <v>217</v>
      </c>
      <c r="D16" s="40"/>
    </row>
    <row r="17" spans="1:4" ht="15" customHeight="1" thickBot="1">
      <c r="A17" s="468"/>
      <c r="B17" s="468"/>
      <c r="C17" s="46" t="s">
        <v>5</v>
      </c>
      <c r="D17" s="46"/>
    </row>
    <row r="18" spans="1:4" s="59" customFormat="1" ht="15" customHeight="1" thickBot="1">
      <c r="A18" s="85">
        <v>6</v>
      </c>
      <c r="B18" s="464" t="s">
        <v>218</v>
      </c>
      <c r="C18" s="465"/>
      <c r="D18" s="84"/>
    </row>
    <row r="19" spans="1:4" ht="15" customHeight="1">
      <c r="A19" s="466">
        <v>7</v>
      </c>
      <c r="B19" s="466" t="s">
        <v>219</v>
      </c>
      <c r="C19" s="364" t="s">
        <v>205</v>
      </c>
      <c r="D19" s="364" t="s">
        <v>206</v>
      </c>
    </row>
    <row r="20" spans="1:4" ht="15" customHeight="1" thickBot="1">
      <c r="A20" s="467"/>
      <c r="B20" s="467"/>
      <c r="C20" s="365" t="s">
        <v>220</v>
      </c>
      <c r="D20" s="365" t="s">
        <v>220</v>
      </c>
    </row>
    <row r="21" spans="1:4" ht="15" customHeight="1">
      <c r="A21" s="467"/>
      <c r="B21" s="467"/>
      <c r="C21" s="31" t="s">
        <v>221</v>
      </c>
      <c r="D21" s="31"/>
    </row>
    <row r="22" spans="1:4" ht="15" customHeight="1">
      <c r="A22" s="467"/>
      <c r="B22" s="467"/>
      <c r="C22" s="43" t="s">
        <v>222</v>
      </c>
      <c r="D22" s="43"/>
    </row>
    <row r="23" spans="1:4" ht="15" customHeight="1">
      <c r="A23" s="467"/>
      <c r="B23" s="467"/>
      <c r="C23" s="43" t="s">
        <v>223</v>
      </c>
      <c r="D23" s="43"/>
    </row>
    <row r="24" spans="1:4" ht="15" customHeight="1">
      <c r="A24" s="467"/>
      <c r="B24" s="467"/>
      <c r="C24" s="43" t="s">
        <v>224</v>
      </c>
      <c r="D24" s="43"/>
    </row>
    <row r="25" spans="1:4" ht="15" customHeight="1" thickBot="1">
      <c r="A25" s="468"/>
      <c r="B25" s="468"/>
      <c r="C25" s="46" t="s">
        <v>225</v>
      </c>
      <c r="D25" s="46"/>
    </row>
    <row r="26" spans="1:4" ht="15" customHeight="1">
      <c r="A26" s="466">
        <v>8</v>
      </c>
      <c r="B26" s="466" t="s">
        <v>226</v>
      </c>
      <c r="C26" s="366" t="s">
        <v>205</v>
      </c>
      <c r="D26" s="366" t="s">
        <v>206</v>
      </c>
    </row>
    <row r="27" spans="1:4" ht="15" customHeight="1" thickBot="1">
      <c r="A27" s="467"/>
      <c r="B27" s="467"/>
      <c r="C27" s="367" t="s">
        <v>220</v>
      </c>
      <c r="D27" s="367" t="s">
        <v>220</v>
      </c>
    </row>
    <row r="28" spans="1:4" ht="15" customHeight="1">
      <c r="A28" s="467"/>
      <c r="B28" s="467"/>
      <c r="C28" s="31" t="s">
        <v>227</v>
      </c>
      <c r="D28" s="31"/>
    </row>
    <row r="29" spans="1:4" ht="15" customHeight="1">
      <c r="A29" s="467"/>
      <c r="B29" s="467"/>
      <c r="C29" s="43" t="s">
        <v>228</v>
      </c>
      <c r="D29" s="43"/>
    </row>
    <row r="30" spans="1:4" ht="15" customHeight="1">
      <c r="A30" s="467"/>
      <c r="B30" s="467"/>
      <c r="C30" s="43" t="s">
        <v>229</v>
      </c>
      <c r="D30" s="43"/>
    </row>
    <row r="31" spans="1:4" ht="15" customHeight="1">
      <c r="A31" s="467"/>
      <c r="B31" s="467"/>
      <c r="C31" s="43" t="s">
        <v>230</v>
      </c>
      <c r="D31" s="43"/>
    </row>
    <row r="32" spans="1:4" ht="15" customHeight="1">
      <c r="A32" s="467"/>
      <c r="B32" s="467"/>
      <c r="C32" s="43" t="s">
        <v>231</v>
      </c>
      <c r="D32" s="43"/>
    </row>
    <row r="33" spans="1:4" ht="15" customHeight="1">
      <c r="A33" s="467"/>
      <c r="B33" s="467"/>
      <c r="C33" s="43" t="s">
        <v>232</v>
      </c>
      <c r="D33" s="43"/>
    </row>
    <row r="34" spans="1:4" ht="15" customHeight="1">
      <c r="A34" s="467"/>
      <c r="B34" s="467"/>
      <c r="C34" s="43" t="s">
        <v>233</v>
      </c>
      <c r="D34" s="43"/>
    </row>
    <row r="35" spans="1:4" ht="15" customHeight="1">
      <c r="A35" s="467"/>
      <c r="B35" s="467"/>
      <c r="C35" s="43" t="s">
        <v>234</v>
      </c>
      <c r="D35" s="43"/>
    </row>
    <row r="36" spans="1:4" ht="15" customHeight="1">
      <c r="A36" s="467"/>
      <c r="B36" s="467"/>
      <c r="C36" s="43" t="s">
        <v>235</v>
      </c>
      <c r="D36" s="43"/>
    </row>
    <row r="37" spans="1:4" ht="15" customHeight="1" thickBot="1">
      <c r="A37" s="468"/>
      <c r="B37" s="468"/>
      <c r="C37" s="46" t="s">
        <v>236</v>
      </c>
      <c r="D37" s="46"/>
    </row>
    <row r="38" spans="1:4" ht="15" customHeight="1" thickBot="1">
      <c r="A38" s="466">
        <v>9</v>
      </c>
      <c r="B38" s="466" t="s">
        <v>237</v>
      </c>
      <c r="C38" s="363" t="s">
        <v>205</v>
      </c>
      <c r="D38" s="363" t="s">
        <v>206</v>
      </c>
    </row>
    <row r="39" spans="1:4" ht="15" customHeight="1">
      <c r="A39" s="467"/>
      <c r="B39" s="467"/>
      <c r="C39" s="31" t="s">
        <v>230</v>
      </c>
      <c r="D39" s="31"/>
    </row>
    <row r="40" spans="1:4" ht="15" customHeight="1">
      <c r="A40" s="467"/>
      <c r="B40" s="467"/>
      <c r="C40" s="43" t="s">
        <v>238</v>
      </c>
      <c r="D40" s="43"/>
    </row>
    <row r="41" spans="1:4" ht="15" customHeight="1">
      <c r="A41" s="467"/>
      <c r="B41" s="467"/>
      <c r="C41" s="43" t="s">
        <v>239</v>
      </c>
      <c r="D41" s="43"/>
    </row>
    <row r="42" spans="1:4" ht="15" customHeight="1" thickBot="1">
      <c r="A42" s="468"/>
      <c r="B42" s="468"/>
      <c r="C42" s="46" t="s">
        <v>240</v>
      </c>
      <c r="D42" s="46"/>
    </row>
    <row r="43" spans="1:4" s="59" customFormat="1" ht="15" customHeight="1" thickBot="1">
      <c r="A43" s="85">
        <v>10</v>
      </c>
      <c r="B43" s="464" t="s">
        <v>241</v>
      </c>
      <c r="C43" s="465"/>
      <c r="D43" s="84"/>
    </row>
    <row r="44" spans="1:4" s="83" customFormat="1" ht="16.5" customHeight="1" thickBot="1">
      <c r="A44" s="461" t="s">
        <v>243</v>
      </c>
      <c r="B44" s="462"/>
      <c r="C44" s="462"/>
      <c r="D44" s="463"/>
    </row>
    <row r="45" spans="1:4" s="59" customFormat="1" ht="39" customHeight="1" thickBot="1">
      <c r="A45" s="85">
        <v>11</v>
      </c>
      <c r="B45" s="464" t="s">
        <v>244</v>
      </c>
      <c r="C45" s="465"/>
      <c r="D45" s="371"/>
    </row>
    <row r="46" spans="1:4" ht="15" customHeight="1" thickBot="1">
      <c r="A46" s="466">
        <v>12</v>
      </c>
      <c r="B46" s="466" t="s">
        <v>245</v>
      </c>
      <c r="C46" s="368" t="s">
        <v>205</v>
      </c>
      <c r="D46" s="369" t="s">
        <v>206</v>
      </c>
    </row>
    <row r="47" spans="1:4" ht="15" customHeight="1">
      <c r="A47" s="467"/>
      <c r="B47" s="467"/>
      <c r="C47" s="31" t="s">
        <v>246</v>
      </c>
      <c r="D47" s="31"/>
    </row>
    <row r="48" spans="1:4" ht="15" customHeight="1" thickBot="1">
      <c r="A48" s="467"/>
      <c r="B48" s="467"/>
      <c r="C48" s="43" t="s">
        <v>247</v>
      </c>
      <c r="D48" s="43"/>
    </row>
    <row r="49" spans="1:4" ht="15" customHeight="1" hidden="1" thickBot="1">
      <c r="A49" s="468"/>
      <c r="B49" s="468"/>
      <c r="C49" s="46" t="s">
        <v>248</v>
      </c>
      <c r="D49" s="46"/>
    </row>
    <row r="50" spans="1:4" ht="15" customHeight="1" thickBot="1">
      <c r="A50" s="466">
        <v>13</v>
      </c>
      <c r="B50" s="466" t="s">
        <v>249</v>
      </c>
      <c r="C50" s="368" t="s">
        <v>205</v>
      </c>
      <c r="D50" s="369" t="s">
        <v>206</v>
      </c>
    </row>
    <row r="51" spans="1:4" ht="15" customHeight="1">
      <c r="A51" s="467"/>
      <c r="B51" s="467"/>
      <c r="C51" s="31" t="s">
        <v>250</v>
      </c>
      <c r="D51" s="31"/>
    </row>
    <row r="52" spans="1:4" ht="15" customHeight="1">
      <c r="A52" s="467"/>
      <c r="B52" s="467"/>
      <c r="C52" s="43" t="s">
        <v>251</v>
      </c>
      <c r="D52" s="43"/>
    </row>
    <row r="53" spans="1:4" ht="15" customHeight="1">
      <c r="A53" s="467"/>
      <c r="B53" s="467"/>
      <c r="C53" s="43" t="s">
        <v>252</v>
      </c>
      <c r="D53" s="43"/>
    </row>
    <row r="54" spans="1:4" ht="15" customHeight="1">
      <c r="A54" s="467"/>
      <c r="B54" s="467"/>
      <c r="C54" s="43" t="s">
        <v>253</v>
      </c>
      <c r="D54" s="43"/>
    </row>
    <row r="55" spans="1:4" ht="15" customHeight="1">
      <c r="A55" s="467"/>
      <c r="B55" s="467"/>
      <c r="C55" s="43" t="s">
        <v>254</v>
      </c>
      <c r="D55" s="43"/>
    </row>
    <row r="56" spans="1:4" ht="15" customHeight="1">
      <c r="A56" s="467"/>
      <c r="B56" s="467"/>
      <c r="C56" s="43" t="s">
        <v>255</v>
      </c>
      <c r="D56" s="43"/>
    </row>
    <row r="57" spans="1:4" ht="15" customHeight="1" thickBot="1">
      <c r="A57" s="468"/>
      <c r="B57" s="468"/>
      <c r="C57" s="46" t="s">
        <v>256</v>
      </c>
      <c r="D57" s="46"/>
    </row>
    <row r="58" spans="1:4" s="59" customFormat="1" ht="15" customHeight="1" thickBot="1">
      <c r="A58" s="85">
        <v>14</v>
      </c>
      <c r="B58" s="464" t="s">
        <v>257</v>
      </c>
      <c r="C58" s="465"/>
      <c r="D58" s="84"/>
    </row>
    <row r="59" spans="1:4" s="59" customFormat="1" ht="15" customHeight="1" thickBot="1">
      <c r="A59" s="85">
        <v>15</v>
      </c>
      <c r="B59" s="464" t="s">
        <v>259</v>
      </c>
      <c r="C59" s="465"/>
      <c r="D59" s="370"/>
    </row>
    <row r="60" spans="1:4" s="59" customFormat="1" ht="15" customHeight="1" thickBot="1">
      <c r="A60" s="85">
        <v>16</v>
      </c>
      <c r="B60" s="464" t="s">
        <v>260</v>
      </c>
      <c r="C60" s="465"/>
      <c r="D60" s="370"/>
    </row>
    <row r="61" spans="1:4" s="83" customFormat="1" ht="16.5" customHeight="1" thickBot="1">
      <c r="A61" s="461" t="s">
        <v>261</v>
      </c>
      <c r="B61" s="462"/>
      <c r="C61" s="462"/>
      <c r="D61" s="463"/>
    </row>
    <row r="62" spans="1:4" s="59" customFormat="1" ht="15" customHeight="1" thickBot="1">
      <c r="A62" s="85">
        <v>17</v>
      </c>
      <c r="B62" s="464" t="s">
        <v>262</v>
      </c>
      <c r="C62" s="465"/>
      <c r="D62" s="199"/>
    </row>
    <row r="63" spans="1:4" s="59" customFormat="1" ht="15" customHeight="1" thickBot="1">
      <c r="A63" s="85">
        <v>18</v>
      </c>
      <c r="B63" s="464" t="s">
        <v>263</v>
      </c>
      <c r="C63" s="465"/>
      <c r="D63" s="372"/>
    </row>
    <row r="64" spans="1:4" s="59" customFormat="1" ht="15" customHeight="1" thickBot="1">
      <c r="A64" s="85">
        <v>19</v>
      </c>
      <c r="B64" s="464" t="s">
        <v>264</v>
      </c>
      <c r="C64" s="465"/>
      <c r="D64" s="372">
        <v>0</v>
      </c>
    </row>
    <row r="65" spans="1:4" s="59" customFormat="1" ht="15" customHeight="1" thickBot="1">
      <c r="A65" s="85">
        <v>20</v>
      </c>
      <c r="B65" s="464" t="s">
        <v>265</v>
      </c>
      <c r="C65" s="465"/>
      <c r="D65" s="372">
        <v>0</v>
      </c>
    </row>
    <row r="66" spans="1:4" s="59" customFormat="1" ht="15" customHeight="1" thickBot="1">
      <c r="A66" s="85">
        <v>21</v>
      </c>
      <c r="B66" s="464" t="s">
        <v>266</v>
      </c>
      <c r="C66" s="465"/>
      <c r="D66" s="372">
        <v>0</v>
      </c>
    </row>
    <row r="67" spans="1:4" s="59" customFormat="1" ht="15" customHeight="1" thickBot="1">
      <c r="A67" s="85">
        <v>22</v>
      </c>
      <c r="B67" s="464" t="s">
        <v>267</v>
      </c>
      <c r="C67" s="465"/>
      <c r="D67" s="372">
        <v>0</v>
      </c>
    </row>
    <row r="68" spans="1:4" s="59" customFormat="1" ht="15" customHeight="1" thickBot="1">
      <c r="A68" s="85">
        <v>23</v>
      </c>
      <c r="B68" s="464" t="s">
        <v>268</v>
      </c>
      <c r="C68" s="465"/>
      <c r="D68" s="372">
        <v>0</v>
      </c>
    </row>
    <row r="69" spans="1:4" s="59" customFormat="1" ht="15" customHeight="1" thickBot="1">
      <c r="A69" s="85">
        <v>24</v>
      </c>
      <c r="B69" s="469" t="s">
        <v>269</v>
      </c>
      <c r="C69" s="470"/>
      <c r="D69" s="372"/>
    </row>
    <row r="70" spans="1:4" s="59" customFormat="1" ht="15" customHeight="1" thickBot="1">
      <c r="A70" s="85">
        <v>25</v>
      </c>
      <c r="B70" s="464" t="s">
        <v>270</v>
      </c>
      <c r="C70" s="465"/>
      <c r="D70" s="372"/>
    </row>
    <row r="71" spans="1:4" s="59" customFormat="1" ht="15" customHeight="1" thickBot="1">
      <c r="A71" s="85">
        <v>26</v>
      </c>
      <c r="B71" s="464" t="s">
        <v>328</v>
      </c>
      <c r="C71" s="465"/>
      <c r="D71" s="372"/>
    </row>
    <row r="72" spans="1:4" s="82" customFormat="1" ht="16.5" customHeight="1" thickBot="1">
      <c r="A72" s="471" t="s">
        <v>376</v>
      </c>
      <c r="B72" s="472"/>
      <c r="C72" s="472"/>
      <c r="D72" s="473"/>
    </row>
    <row r="73" spans="1:4" s="59" customFormat="1" ht="28.5" customHeight="1" thickBot="1">
      <c r="A73" s="85">
        <v>27</v>
      </c>
      <c r="B73" s="464" t="s">
        <v>271</v>
      </c>
      <c r="C73" s="465"/>
      <c r="D73" s="87"/>
    </row>
    <row r="74" spans="1:4" s="59" customFormat="1" ht="13.5" thickBot="1">
      <c r="A74" s="85">
        <v>28</v>
      </c>
      <c r="B74" s="464" t="s">
        <v>273</v>
      </c>
      <c r="C74" s="465"/>
      <c r="D74" s="375"/>
    </row>
    <row r="75" spans="1:4" s="59" customFormat="1" ht="15.75" thickBot="1">
      <c r="A75" s="85">
        <v>29</v>
      </c>
      <c r="B75" s="464" t="s">
        <v>274</v>
      </c>
      <c r="C75" s="465"/>
      <c r="D75" s="376"/>
    </row>
    <row r="76" spans="1:4" s="59" customFormat="1" ht="15.75" thickBot="1">
      <c r="A76" s="85">
        <v>30</v>
      </c>
      <c r="B76" s="464" t="s">
        <v>275</v>
      </c>
      <c r="C76" s="465"/>
      <c r="D76" s="373"/>
    </row>
    <row r="77" spans="1:4" s="83" customFormat="1" ht="16.5" customHeight="1" thickBot="1">
      <c r="A77" s="461" t="s">
        <v>276</v>
      </c>
      <c r="B77" s="462"/>
      <c r="C77" s="462"/>
      <c r="D77" s="463"/>
    </row>
    <row r="78" spans="1:4" ht="15" customHeight="1" thickBot="1">
      <c r="A78" s="466">
        <v>31</v>
      </c>
      <c r="B78" s="466" t="s">
        <v>277</v>
      </c>
      <c r="C78" s="363" t="s">
        <v>205</v>
      </c>
      <c r="D78" s="363" t="s">
        <v>206</v>
      </c>
    </row>
    <row r="79" spans="1:4" ht="15" customHeight="1">
      <c r="A79" s="467"/>
      <c r="B79" s="467"/>
      <c r="C79" s="31" t="s">
        <v>278</v>
      </c>
      <c r="D79" s="31"/>
    </row>
    <row r="80" spans="1:4" ht="15" customHeight="1">
      <c r="A80" s="467"/>
      <c r="B80" s="467"/>
      <c r="C80" s="43" t="s">
        <v>279</v>
      </c>
      <c r="D80" s="43"/>
    </row>
    <row r="81" spans="1:4" ht="15" customHeight="1">
      <c r="A81" s="467"/>
      <c r="B81" s="467"/>
      <c r="C81" s="43" t="s">
        <v>280</v>
      </c>
      <c r="D81" s="43"/>
    </row>
    <row r="82" spans="1:4" ht="15" customHeight="1">
      <c r="A82" s="467"/>
      <c r="B82" s="467"/>
      <c r="C82" s="43" t="s">
        <v>281</v>
      </c>
      <c r="D82" s="43"/>
    </row>
    <row r="83" spans="1:4" ht="15" customHeight="1" thickBot="1">
      <c r="A83" s="468"/>
      <c r="B83" s="468"/>
      <c r="C83" s="46" t="s">
        <v>282</v>
      </c>
      <c r="D83" s="46"/>
    </row>
    <row r="84" spans="1:4" ht="15" customHeight="1" thickBot="1">
      <c r="A84" s="466">
        <v>32</v>
      </c>
      <c r="B84" s="466" t="s">
        <v>283</v>
      </c>
      <c r="C84" s="363" t="s">
        <v>205</v>
      </c>
      <c r="D84" s="363" t="s">
        <v>206</v>
      </c>
    </row>
    <row r="85" spans="1:4" ht="15" customHeight="1">
      <c r="A85" s="467"/>
      <c r="B85" s="467"/>
      <c r="C85" s="31" t="s">
        <v>284</v>
      </c>
      <c r="D85" s="31"/>
    </row>
    <row r="86" spans="1:4" ht="15" customHeight="1">
      <c r="A86" s="467"/>
      <c r="B86" s="467"/>
      <c r="C86" s="43" t="s">
        <v>285</v>
      </c>
      <c r="D86" s="43"/>
    </row>
    <row r="87" spans="1:4" ht="15" customHeight="1">
      <c r="A87" s="467"/>
      <c r="B87" s="467"/>
      <c r="C87" s="43" t="s">
        <v>286</v>
      </c>
      <c r="D87" s="43"/>
    </row>
    <row r="88" spans="1:4" ht="15" customHeight="1">
      <c r="A88" s="467"/>
      <c r="B88" s="467"/>
      <c r="C88" s="43" t="s">
        <v>287</v>
      </c>
      <c r="D88" s="43"/>
    </row>
    <row r="89" spans="1:4" ht="15" customHeight="1">
      <c r="A89" s="467"/>
      <c r="B89" s="467"/>
      <c r="C89" s="43" t="s">
        <v>288</v>
      </c>
      <c r="D89" s="43"/>
    </row>
    <row r="90" spans="1:4" ht="15" customHeight="1">
      <c r="A90" s="467"/>
      <c r="B90" s="467"/>
      <c r="C90" s="43" t="s">
        <v>289</v>
      </c>
      <c r="D90" s="43"/>
    </row>
    <row r="91" spans="1:4" ht="15" customHeight="1">
      <c r="A91" s="467"/>
      <c r="B91" s="467"/>
      <c r="C91" s="43" t="s">
        <v>290</v>
      </c>
      <c r="D91" s="43"/>
    </row>
    <row r="92" spans="1:4" ht="15" customHeight="1">
      <c r="A92" s="467"/>
      <c r="B92" s="467"/>
      <c r="C92" s="43" t="s">
        <v>291</v>
      </c>
      <c r="D92" s="43"/>
    </row>
    <row r="93" spans="1:4" ht="15" customHeight="1">
      <c r="A93" s="467"/>
      <c r="B93" s="467"/>
      <c r="C93" s="43" t="s">
        <v>292</v>
      </c>
      <c r="D93" s="43"/>
    </row>
    <row r="94" spans="1:4" ht="15" customHeight="1">
      <c r="A94" s="467"/>
      <c r="B94" s="467"/>
      <c r="C94" s="43" t="s">
        <v>293</v>
      </c>
      <c r="D94" s="43"/>
    </row>
    <row r="95" spans="1:4" ht="15" customHeight="1">
      <c r="A95" s="467"/>
      <c r="B95" s="467"/>
      <c r="C95" s="43" t="s">
        <v>294</v>
      </c>
      <c r="D95" s="43"/>
    </row>
    <row r="96" spans="1:4" ht="15" customHeight="1" thickBot="1">
      <c r="A96" s="468"/>
      <c r="B96" s="468"/>
      <c r="C96" s="46" t="s">
        <v>295</v>
      </c>
      <c r="D96" s="46"/>
    </row>
    <row r="97" spans="1:4" ht="15" customHeight="1" thickBot="1">
      <c r="A97" s="466">
        <v>33</v>
      </c>
      <c r="B97" s="466" t="s">
        <v>296</v>
      </c>
      <c r="C97" s="368" t="s">
        <v>205</v>
      </c>
      <c r="D97" s="368" t="s">
        <v>206</v>
      </c>
    </row>
    <row r="98" spans="1:4" ht="15" customHeight="1">
      <c r="A98" s="467"/>
      <c r="B98" s="467"/>
      <c r="C98" s="31" t="s">
        <v>297</v>
      </c>
      <c r="D98" s="31"/>
    </row>
    <row r="99" spans="1:4" ht="15" customHeight="1">
      <c r="A99" s="467"/>
      <c r="B99" s="467"/>
      <c r="C99" s="43" t="s">
        <v>298</v>
      </c>
      <c r="D99" s="43"/>
    </row>
    <row r="100" spans="1:4" ht="15" customHeight="1">
      <c r="A100" s="467"/>
      <c r="B100" s="467"/>
      <c r="C100" s="43" t="s">
        <v>299</v>
      </c>
      <c r="D100" s="43"/>
    </row>
    <row r="101" spans="1:4" ht="15" customHeight="1">
      <c r="A101" s="467"/>
      <c r="B101" s="467"/>
      <c r="C101" s="43" t="s">
        <v>300</v>
      </c>
      <c r="D101" s="43"/>
    </row>
    <row r="102" spans="1:4" ht="15" customHeight="1">
      <c r="A102" s="467"/>
      <c r="B102" s="467"/>
      <c r="C102" s="43" t="s">
        <v>301</v>
      </c>
      <c r="D102" s="43"/>
    </row>
    <row r="103" spans="1:4" ht="15" customHeight="1">
      <c r="A103" s="467"/>
      <c r="B103" s="467"/>
      <c r="C103" s="43" t="s">
        <v>302</v>
      </c>
      <c r="D103" s="43"/>
    </row>
    <row r="104" spans="1:4" ht="15" customHeight="1">
      <c r="A104" s="467"/>
      <c r="B104" s="467"/>
      <c r="C104" s="43" t="s">
        <v>303</v>
      </c>
      <c r="D104" s="43"/>
    </row>
    <row r="105" spans="1:4" ht="15" customHeight="1">
      <c r="A105" s="467"/>
      <c r="B105" s="467"/>
      <c r="C105" s="43" t="s">
        <v>304</v>
      </c>
      <c r="D105" s="43"/>
    </row>
    <row r="106" spans="1:4" ht="15" customHeight="1">
      <c r="A106" s="467"/>
      <c r="B106" s="467"/>
      <c r="C106" s="43" t="s">
        <v>305</v>
      </c>
      <c r="D106" s="43"/>
    </row>
    <row r="107" spans="1:4" ht="15" customHeight="1">
      <c r="A107" s="467"/>
      <c r="B107" s="467"/>
      <c r="C107" s="43" t="s">
        <v>306</v>
      </c>
      <c r="D107" s="43"/>
    </row>
    <row r="108" spans="1:4" ht="15" customHeight="1">
      <c r="A108" s="467"/>
      <c r="B108" s="467"/>
      <c r="C108" s="43" t="s">
        <v>307</v>
      </c>
      <c r="D108" s="43"/>
    </row>
    <row r="109" spans="1:4" ht="15" customHeight="1">
      <c r="A109" s="467"/>
      <c r="B109" s="467"/>
      <c r="C109" s="43" t="s">
        <v>308</v>
      </c>
      <c r="D109" s="43"/>
    </row>
    <row r="110" spans="1:4" ht="15" customHeight="1" thickBot="1">
      <c r="A110" s="468"/>
      <c r="B110" s="468"/>
      <c r="C110" s="46" t="s">
        <v>309</v>
      </c>
      <c r="D110" s="46"/>
    </row>
    <row r="111" spans="1:4" s="59" customFormat="1" ht="33" customHeight="1" thickBot="1">
      <c r="A111" s="85">
        <v>34</v>
      </c>
      <c r="B111" s="464" t="s">
        <v>310</v>
      </c>
      <c r="C111" s="465"/>
      <c r="D111" s="373"/>
    </row>
    <row r="112" spans="1:4" s="59" customFormat="1" ht="15" customHeight="1" thickBot="1">
      <c r="A112" s="85">
        <v>35</v>
      </c>
      <c r="B112" s="464" t="s">
        <v>312</v>
      </c>
      <c r="C112" s="465"/>
      <c r="D112" s="374"/>
    </row>
    <row r="113" spans="1:4" s="59" customFormat="1" ht="15" customHeight="1" thickBot="1">
      <c r="A113" s="85">
        <v>36</v>
      </c>
      <c r="B113" s="464" t="s">
        <v>313</v>
      </c>
      <c r="C113" s="465"/>
      <c r="D113" s="373"/>
    </row>
    <row r="114" ht="12.75" customHeight="1"/>
    <row r="115" ht="12.75" customHeight="1"/>
    <row r="116" spans="1:4" ht="34.5" customHeight="1">
      <c r="A116" s="474" t="s">
        <v>315</v>
      </c>
      <c r="B116" s="474"/>
      <c r="C116" s="474"/>
      <c r="D116" s="474"/>
    </row>
  </sheetData>
  <sheetProtection/>
  <mergeCells count="54">
    <mergeCell ref="B111:C111"/>
    <mergeCell ref="B112:C112"/>
    <mergeCell ref="B113:C113"/>
    <mergeCell ref="A116:D116"/>
    <mergeCell ref="A77:D77"/>
    <mergeCell ref="A78:A83"/>
    <mergeCell ref="B78:B83"/>
    <mergeCell ref="A84:A96"/>
    <mergeCell ref="B84:B96"/>
    <mergeCell ref="A97:A110"/>
    <mergeCell ref="B97:B110"/>
    <mergeCell ref="B71:C71"/>
    <mergeCell ref="A72:D72"/>
    <mergeCell ref="B73:C73"/>
    <mergeCell ref="B74:C74"/>
    <mergeCell ref="B75:C75"/>
    <mergeCell ref="B76:C76"/>
    <mergeCell ref="B65:C65"/>
    <mergeCell ref="B66:C66"/>
    <mergeCell ref="B67:C67"/>
    <mergeCell ref="B68:C68"/>
    <mergeCell ref="B69:C69"/>
    <mergeCell ref="B70:C70"/>
    <mergeCell ref="B59:C59"/>
    <mergeCell ref="B60:C60"/>
    <mergeCell ref="A61:D61"/>
    <mergeCell ref="B62:C62"/>
    <mergeCell ref="B63:C63"/>
    <mergeCell ref="B64:C64"/>
    <mergeCell ref="B45:C45"/>
    <mergeCell ref="A46:A49"/>
    <mergeCell ref="B46:B49"/>
    <mergeCell ref="A50:A57"/>
    <mergeCell ref="B50:B57"/>
    <mergeCell ref="B58:C58"/>
    <mergeCell ref="A26:A37"/>
    <mergeCell ref="B26:B37"/>
    <mergeCell ref="A38:A42"/>
    <mergeCell ref="B38:B42"/>
    <mergeCell ref="B43:C43"/>
    <mergeCell ref="A44:D44"/>
    <mergeCell ref="B13:C13"/>
    <mergeCell ref="B14:C14"/>
    <mergeCell ref="A15:A17"/>
    <mergeCell ref="B15:B17"/>
    <mergeCell ref="B18:C18"/>
    <mergeCell ref="A19:A25"/>
    <mergeCell ref="B19:B25"/>
    <mergeCell ref="A1:D1"/>
    <mergeCell ref="B3:C3"/>
    <mergeCell ref="A4:D4"/>
    <mergeCell ref="B5:C5"/>
    <mergeCell ref="A6:A12"/>
    <mergeCell ref="B6:B1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AK14"/>
  <sheetViews>
    <sheetView zoomScalePageLayoutView="0" workbookViewId="0" topLeftCell="A1">
      <selection activeCell="B8" sqref="B8"/>
    </sheetView>
  </sheetViews>
  <sheetFormatPr defaultColWidth="9.140625" defaultRowHeight="12.75"/>
  <cols>
    <col min="1" max="1" width="36.8515625" style="67" customWidth="1"/>
    <col min="2" max="2" width="10.421875" style="67" customWidth="1"/>
    <col min="3" max="3" width="13.8515625" style="67" customWidth="1"/>
    <col min="4" max="4" width="17.00390625" style="67" customWidth="1"/>
    <col min="5" max="8" width="13.00390625" style="67" customWidth="1"/>
    <col min="9" max="9" width="13.7109375" style="67" customWidth="1"/>
    <col min="10" max="10" width="14.421875" style="67" customWidth="1"/>
    <col min="11" max="16384" width="9.140625" style="67" customWidth="1"/>
  </cols>
  <sheetData>
    <row r="2" spans="1:10" s="92" customFormat="1" ht="22.5" customHeight="1">
      <c r="A2" s="475" t="s">
        <v>330</v>
      </c>
      <c r="B2" s="476"/>
      <c r="C2" s="476"/>
      <c r="D2" s="476"/>
      <c r="E2" s="476"/>
      <c r="F2" s="476"/>
      <c r="G2" s="476"/>
      <c r="H2" s="476"/>
      <c r="I2" s="476"/>
      <c r="J2" s="476"/>
    </row>
    <row r="3" ht="12.75" customHeight="1"/>
    <row r="4" spans="1:37" s="54" customFormat="1" ht="21.75" customHeight="1" thickBot="1">
      <c r="A4" s="69" t="s">
        <v>95</v>
      </c>
      <c r="B4" s="69"/>
      <c r="C4" s="70"/>
      <c r="D4" s="69"/>
      <c r="E4" s="70"/>
      <c r="F4" s="71"/>
      <c r="G4" s="71"/>
      <c r="H4" s="477" t="s">
        <v>331</v>
      </c>
      <c r="I4" s="478"/>
      <c r="J4" s="478"/>
      <c r="K4" s="73"/>
      <c r="L4" s="71"/>
      <c r="M4" s="71"/>
      <c r="N4" s="73"/>
      <c r="O4" s="73"/>
      <c r="P4" s="73"/>
      <c r="Q4" s="71"/>
      <c r="R4" s="71"/>
      <c r="S4" s="73"/>
      <c r="T4" s="73"/>
      <c r="U4" s="69"/>
      <c r="V4" s="69"/>
      <c r="W4" s="69"/>
      <c r="X4" s="69"/>
      <c r="Y4" s="69"/>
      <c r="Z4" s="69"/>
      <c r="AA4" s="69"/>
      <c r="AB4" s="69"/>
      <c r="AC4" s="69"/>
      <c r="AD4" s="69"/>
      <c r="AE4" s="69"/>
      <c r="AF4" s="69"/>
      <c r="AG4" s="69"/>
      <c r="AH4" s="69"/>
      <c r="AI4" s="69"/>
      <c r="AJ4" s="69"/>
      <c r="AK4" s="69"/>
    </row>
    <row r="5" spans="1:10" ht="40.5" customHeight="1" thickBot="1">
      <c r="A5" s="479" t="s">
        <v>23</v>
      </c>
      <c r="B5" s="479" t="s">
        <v>19</v>
      </c>
      <c r="C5" s="479" t="s">
        <v>117</v>
      </c>
      <c r="D5" s="479" t="s">
        <v>324</v>
      </c>
      <c r="E5" s="482" t="s">
        <v>332</v>
      </c>
      <c r="F5" s="483"/>
      <c r="G5" s="483"/>
      <c r="H5" s="484"/>
      <c r="I5" s="479" t="s">
        <v>176</v>
      </c>
      <c r="J5" s="479" t="s">
        <v>333</v>
      </c>
    </row>
    <row r="6" spans="1:10" ht="40.5" customHeight="1" thickBot="1">
      <c r="A6" s="480"/>
      <c r="B6" s="480"/>
      <c r="C6" s="480"/>
      <c r="D6" s="481"/>
      <c r="E6" s="91" t="s">
        <v>20</v>
      </c>
      <c r="F6" s="91" t="s">
        <v>21</v>
      </c>
      <c r="G6" s="91" t="s">
        <v>22</v>
      </c>
      <c r="H6" s="91" t="s">
        <v>118</v>
      </c>
      <c r="I6" s="485"/>
      <c r="J6" s="485"/>
    </row>
    <row r="7" spans="1:10" s="72" customFormat="1" ht="30" customHeight="1">
      <c r="A7" s="223" t="s">
        <v>127</v>
      </c>
      <c r="B7" s="224">
        <v>1</v>
      </c>
      <c r="C7" s="225"/>
      <c r="D7" s="225"/>
      <c r="E7" s="226"/>
      <c r="F7" s="226"/>
      <c r="G7" s="225"/>
      <c r="H7" s="225">
        <f>SUM(E7:G7)</f>
        <v>0</v>
      </c>
      <c r="I7" s="225"/>
      <c r="J7" s="225"/>
    </row>
    <row r="8" spans="1:10" s="72" customFormat="1" ht="30" customHeight="1">
      <c r="A8" s="227" t="s">
        <v>320</v>
      </c>
      <c r="B8" s="228"/>
      <c r="C8" s="229"/>
      <c r="D8" s="229"/>
      <c r="E8" s="229"/>
      <c r="F8" s="229"/>
      <c r="G8" s="229"/>
      <c r="H8" s="229"/>
      <c r="I8" s="229"/>
      <c r="J8" s="229"/>
    </row>
    <row r="9" spans="1:10" s="72" customFormat="1" ht="30" customHeight="1">
      <c r="A9" s="227"/>
      <c r="B9" s="228"/>
      <c r="C9" s="229"/>
      <c r="D9" s="229"/>
      <c r="E9" s="229"/>
      <c r="F9" s="229"/>
      <c r="G9" s="229"/>
      <c r="H9" s="229"/>
      <c r="I9" s="229"/>
      <c r="J9" s="229"/>
    </row>
    <row r="10" spans="1:10" s="72" customFormat="1" ht="30" customHeight="1" thickBot="1">
      <c r="A10" s="232"/>
      <c r="B10" s="233"/>
      <c r="C10" s="234"/>
      <c r="D10" s="234"/>
      <c r="E10" s="234"/>
      <c r="F10" s="234"/>
      <c r="G10" s="234"/>
      <c r="H10" s="234"/>
      <c r="I10" s="234"/>
      <c r="J10" s="234"/>
    </row>
    <row r="11" spans="1:10" ht="30" customHeight="1" thickBot="1">
      <c r="A11" s="235" t="s">
        <v>118</v>
      </c>
      <c r="B11" s="236">
        <f aca="true" t="shared" si="0" ref="B11:J11">SUM(B7:B10)</f>
        <v>1</v>
      </c>
      <c r="C11" s="237">
        <f t="shared" si="0"/>
        <v>0</v>
      </c>
      <c r="D11" s="237">
        <f t="shared" si="0"/>
        <v>0</v>
      </c>
      <c r="E11" s="237">
        <f t="shared" si="0"/>
        <v>0</v>
      </c>
      <c r="F11" s="237">
        <f t="shared" si="0"/>
        <v>0</v>
      </c>
      <c r="G11" s="237">
        <f t="shared" si="0"/>
        <v>0</v>
      </c>
      <c r="H11" s="237">
        <f t="shared" si="0"/>
        <v>0</v>
      </c>
      <c r="I11" s="237">
        <f t="shared" si="0"/>
        <v>0</v>
      </c>
      <c r="J11" s="237">
        <f t="shared" si="0"/>
        <v>0</v>
      </c>
    </row>
    <row r="12" ht="12.75" customHeight="1"/>
    <row r="13" spans="1:8" ht="12.75" customHeight="1">
      <c r="A13" s="6"/>
      <c r="B13" s="59"/>
      <c r="C13" s="59"/>
      <c r="D13" s="59"/>
      <c r="E13" s="59"/>
      <c r="F13" s="59"/>
      <c r="G13" s="59"/>
      <c r="H13" s="59"/>
    </row>
    <row r="14" ht="12.75" customHeight="1">
      <c r="A14" s="72"/>
    </row>
  </sheetData>
  <sheetProtection/>
  <mergeCells count="9">
    <mergeCell ref="A2:J2"/>
    <mergeCell ref="H4:J4"/>
    <mergeCell ref="A5:A6"/>
    <mergeCell ref="B5:B6"/>
    <mergeCell ref="C5:C6"/>
    <mergeCell ref="D5:D6"/>
    <mergeCell ref="E5:H5"/>
    <mergeCell ref="I5:I6"/>
    <mergeCell ref="J5:J6"/>
  </mergeCells>
  <printOptions/>
  <pageMargins left="0.7086614173228347" right="0.7086614173228347" top="0.7480314960629921" bottom="0.7480314960629921" header="0.31496062992125984" footer="0.31496062992125984"/>
  <pageSetup horizontalDpi="300" verticalDpi="300" orientation="landscape" paperSize="9" scale="80" r:id="rId1"/>
</worksheet>
</file>

<file path=xl/worksheets/sheet4.xml><?xml version="1.0" encoding="utf-8"?>
<worksheet xmlns="http://schemas.openxmlformats.org/spreadsheetml/2006/main" xmlns:r="http://schemas.openxmlformats.org/officeDocument/2006/relationships">
  <dimension ref="A2:R230"/>
  <sheetViews>
    <sheetView zoomScalePageLayoutView="0" workbookViewId="0" topLeftCell="A2">
      <selection activeCell="B15" sqref="B15"/>
    </sheetView>
  </sheetViews>
  <sheetFormatPr defaultColWidth="9.140625" defaultRowHeight="12.75"/>
  <cols>
    <col min="1" max="1" width="12.421875" style="67" customWidth="1"/>
    <col min="2" max="2" width="22.8515625" style="67" customWidth="1"/>
    <col min="3" max="3" width="10.140625" style="67" customWidth="1"/>
    <col min="4" max="4" width="24.7109375" style="67" customWidth="1"/>
    <col min="5" max="5" width="14.57421875" style="67" customWidth="1"/>
    <col min="6" max="6" width="13.8515625" style="67" customWidth="1"/>
    <col min="7" max="7" width="16.140625" style="67" customWidth="1"/>
    <col min="8" max="8" width="12.00390625" style="67" customWidth="1"/>
    <col min="9" max="9" width="10.7109375" style="67" hidden="1" customWidth="1"/>
    <col min="10" max="10" width="10.7109375" style="67" customWidth="1"/>
    <col min="11" max="11" width="11.421875" style="67" customWidth="1"/>
    <col min="12" max="12" width="10.7109375" style="67" hidden="1" customWidth="1"/>
    <col min="13" max="13" width="10.7109375" style="67" customWidth="1"/>
    <col min="14" max="14" width="11.421875" style="67" customWidth="1"/>
    <col min="15" max="15" width="10.7109375" style="67" hidden="1" customWidth="1"/>
    <col min="16" max="16" width="10.7109375" style="67" customWidth="1"/>
    <col min="17" max="17" width="12.57421875" style="67" customWidth="1"/>
    <col min="18" max="16384" width="9.140625" style="67" customWidth="1"/>
  </cols>
  <sheetData>
    <row r="1" ht="12.75" customHeight="1" hidden="1"/>
    <row r="2" spans="1:17" s="66" customFormat="1" ht="22.5" customHeight="1">
      <c r="A2" s="475" t="s">
        <v>344</v>
      </c>
      <c r="B2" s="511"/>
      <c r="C2" s="511"/>
      <c r="D2" s="511"/>
      <c r="E2" s="511"/>
      <c r="F2" s="511"/>
      <c r="G2" s="511"/>
      <c r="H2" s="511"/>
      <c r="I2" s="511"/>
      <c r="J2" s="511"/>
      <c r="K2" s="511"/>
      <c r="L2" s="511"/>
      <c r="M2" s="511"/>
      <c r="N2" s="511"/>
      <c r="O2" s="511"/>
      <c r="P2" s="511"/>
      <c r="Q2" s="511"/>
    </row>
    <row r="3" spans="1:16" s="54" customFormat="1" ht="21.75" customHeight="1">
      <c r="A3" s="54" t="s">
        <v>30</v>
      </c>
      <c r="C3" s="56"/>
      <c r="E3" s="56"/>
      <c r="F3" s="68"/>
      <c r="G3" s="68"/>
      <c r="H3" s="68"/>
      <c r="I3" s="68"/>
      <c r="J3" s="68"/>
      <c r="K3" s="68"/>
      <c r="L3" s="68"/>
      <c r="M3" s="68"/>
      <c r="N3" s="68"/>
      <c r="O3" s="68"/>
      <c r="P3" s="68"/>
    </row>
    <row r="4" spans="1:17" s="54" customFormat="1" ht="21.75" customHeight="1" thickBot="1">
      <c r="A4" s="69" t="s">
        <v>116</v>
      </c>
      <c r="B4" s="69"/>
      <c r="C4" s="70"/>
      <c r="D4" s="69"/>
      <c r="E4" s="70"/>
      <c r="F4" s="71"/>
      <c r="G4" s="73"/>
      <c r="H4" s="73"/>
      <c r="I4" s="73"/>
      <c r="J4" s="73"/>
      <c r="K4" s="73"/>
      <c r="L4" s="73"/>
      <c r="M4" s="73"/>
      <c r="N4" s="477" t="s">
        <v>345</v>
      </c>
      <c r="O4" s="512"/>
      <c r="P4" s="512"/>
      <c r="Q4" s="512"/>
    </row>
    <row r="5" spans="1:17" s="62" customFormat="1" ht="63.75" customHeight="1" thickBot="1">
      <c r="A5" s="513" t="s">
        <v>119</v>
      </c>
      <c r="B5" s="514" t="s">
        <v>120</v>
      </c>
      <c r="C5" s="515" t="s">
        <v>27</v>
      </c>
      <c r="D5" s="513" t="s">
        <v>121</v>
      </c>
      <c r="E5" s="515" t="s">
        <v>28</v>
      </c>
      <c r="F5" s="415" t="s">
        <v>117</v>
      </c>
      <c r="G5" s="415" t="s">
        <v>346</v>
      </c>
      <c r="H5" s="548" t="s">
        <v>178</v>
      </c>
      <c r="I5" s="516"/>
      <c r="J5" s="517"/>
      <c r="K5" s="548" t="s">
        <v>323</v>
      </c>
      <c r="L5" s="516"/>
      <c r="M5" s="517"/>
      <c r="N5" s="548" t="s">
        <v>347</v>
      </c>
      <c r="O5" s="516"/>
      <c r="P5" s="517"/>
      <c r="Q5" s="505" t="s">
        <v>348</v>
      </c>
    </row>
    <row r="6" spans="1:17" s="62" customFormat="1" ht="21.75" customHeight="1" thickBot="1">
      <c r="A6" s="513"/>
      <c r="B6" s="514"/>
      <c r="C6" s="515"/>
      <c r="D6" s="513"/>
      <c r="E6" s="515"/>
      <c r="F6" s="507" t="s">
        <v>118</v>
      </c>
      <c r="G6" s="507" t="s">
        <v>118</v>
      </c>
      <c r="H6" s="501" t="s">
        <v>115</v>
      </c>
      <c r="I6" s="503" t="s">
        <v>29</v>
      </c>
      <c r="J6" s="507" t="s">
        <v>118</v>
      </c>
      <c r="K6" s="501" t="s">
        <v>115</v>
      </c>
      <c r="L6" s="503" t="s">
        <v>29</v>
      </c>
      <c r="M6" s="507" t="s">
        <v>118</v>
      </c>
      <c r="N6" s="501" t="s">
        <v>115</v>
      </c>
      <c r="O6" s="503" t="s">
        <v>29</v>
      </c>
      <c r="P6" s="507" t="s">
        <v>118</v>
      </c>
      <c r="Q6" s="506"/>
    </row>
    <row r="7" spans="1:17" s="62" customFormat="1" ht="21.75" customHeight="1" thickBot="1">
      <c r="A7" s="513"/>
      <c r="B7" s="514"/>
      <c r="C7" s="515"/>
      <c r="D7" s="513"/>
      <c r="E7" s="515"/>
      <c r="F7" s="508"/>
      <c r="G7" s="508"/>
      <c r="H7" s="502"/>
      <c r="I7" s="504"/>
      <c r="J7" s="508"/>
      <c r="K7" s="502"/>
      <c r="L7" s="504"/>
      <c r="M7" s="508"/>
      <c r="N7" s="502"/>
      <c r="O7" s="504"/>
      <c r="P7" s="508"/>
      <c r="Q7" s="504"/>
    </row>
    <row r="8" spans="1:17" s="75" customFormat="1" ht="27" customHeight="1" thickBot="1">
      <c r="A8" s="534" t="s">
        <v>114</v>
      </c>
      <c r="B8" s="535"/>
      <c r="C8" s="535"/>
      <c r="D8" s="535"/>
      <c r="E8" s="536"/>
      <c r="F8" s="273">
        <f aca="true" t="shared" si="0" ref="F8:Q9">F9</f>
        <v>0</v>
      </c>
      <c r="G8" s="273">
        <f t="shared" si="0"/>
        <v>0</v>
      </c>
      <c r="H8" s="273">
        <f t="shared" si="0"/>
        <v>1500000</v>
      </c>
      <c r="I8" s="273">
        <f t="shared" si="0"/>
        <v>0</v>
      </c>
      <c r="J8" s="273">
        <f t="shared" si="0"/>
        <v>0</v>
      </c>
      <c r="K8" s="273">
        <f t="shared" si="0"/>
        <v>1500000</v>
      </c>
      <c r="L8" s="273">
        <f t="shared" si="0"/>
        <v>0</v>
      </c>
      <c r="M8" s="273">
        <f t="shared" si="0"/>
        <v>0</v>
      </c>
      <c r="N8" s="273">
        <f t="shared" si="0"/>
        <v>1500000</v>
      </c>
      <c r="O8" s="273">
        <f t="shared" si="0"/>
        <v>0</v>
      </c>
      <c r="P8" s="273">
        <f t="shared" si="0"/>
        <v>0</v>
      </c>
      <c r="Q8" s="273">
        <f t="shared" si="0"/>
        <v>4500000</v>
      </c>
    </row>
    <row r="9" spans="1:17" s="77" customFormat="1" ht="27" customHeight="1" thickBot="1">
      <c r="A9" s="494" t="s">
        <v>12</v>
      </c>
      <c r="B9" s="495"/>
      <c r="C9" s="495"/>
      <c r="D9" s="495"/>
      <c r="E9" s="496"/>
      <c r="F9" s="248">
        <f t="shared" si="0"/>
        <v>0</v>
      </c>
      <c r="G9" s="248">
        <f t="shared" si="0"/>
        <v>0</v>
      </c>
      <c r="H9" s="248">
        <f t="shared" si="0"/>
        <v>1500000</v>
      </c>
      <c r="I9" s="248">
        <f t="shared" si="0"/>
        <v>0</v>
      </c>
      <c r="J9" s="248">
        <f t="shared" si="0"/>
        <v>0</v>
      </c>
      <c r="K9" s="248">
        <f t="shared" si="0"/>
        <v>1500000</v>
      </c>
      <c r="L9" s="248">
        <f t="shared" si="0"/>
        <v>0</v>
      </c>
      <c r="M9" s="248">
        <f t="shared" si="0"/>
        <v>0</v>
      </c>
      <c r="N9" s="248">
        <f t="shared" si="0"/>
        <v>1500000</v>
      </c>
      <c r="O9" s="248">
        <f t="shared" si="0"/>
        <v>0</v>
      </c>
      <c r="P9" s="248">
        <f t="shared" si="0"/>
        <v>0</v>
      </c>
      <c r="Q9" s="248">
        <f t="shared" si="0"/>
        <v>4500000</v>
      </c>
    </row>
    <row r="10" spans="1:17" s="6" customFormat="1" ht="27" customHeight="1" thickBot="1">
      <c r="A10" s="497" t="s">
        <v>334</v>
      </c>
      <c r="B10" s="498"/>
      <c r="C10" s="498"/>
      <c r="D10" s="498"/>
      <c r="E10" s="499"/>
      <c r="F10" s="238">
        <f aca="true" t="shared" si="1" ref="F10:Q10">SUM(F11:F12)</f>
        <v>0</v>
      </c>
      <c r="G10" s="238">
        <f t="shared" si="1"/>
        <v>0</v>
      </c>
      <c r="H10" s="238">
        <f t="shared" si="1"/>
        <v>1500000</v>
      </c>
      <c r="I10" s="238">
        <f t="shared" si="1"/>
        <v>0</v>
      </c>
      <c r="J10" s="238">
        <f t="shared" si="1"/>
        <v>0</v>
      </c>
      <c r="K10" s="238">
        <f t="shared" si="1"/>
        <v>1500000</v>
      </c>
      <c r="L10" s="238">
        <f t="shared" si="1"/>
        <v>0</v>
      </c>
      <c r="M10" s="238">
        <f t="shared" si="1"/>
        <v>0</v>
      </c>
      <c r="N10" s="238">
        <f t="shared" si="1"/>
        <v>1500000</v>
      </c>
      <c r="O10" s="238">
        <f t="shared" si="1"/>
        <v>0</v>
      </c>
      <c r="P10" s="238">
        <f t="shared" si="1"/>
        <v>0</v>
      </c>
      <c r="Q10" s="238">
        <f t="shared" si="1"/>
        <v>4500000</v>
      </c>
    </row>
    <row r="11" spans="1:17" s="59" customFormat="1" ht="27" customHeight="1">
      <c r="A11" s="539" t="s">
        <v>5</v>
      </c>
      <c r="B11" s="541" t="s">
        <v>321</v>
      </c>
      <c r="C11" s="543" t="s">
        <v>13</v>
      </c>
      <c r="D11" s="545"/>
      <c r="E11" s="543"/>
      <c r="F11" s="488"/>
      <c r="G11" s="488"/>
      <c r="H11" s="488">
        <v>1500000</v>
      </c>
      <c r="I11" s="486"/>
      <c r="J11" s="546"/>
      <c r="K11" s="488">
        <v>1500000</v>
      </c>
      <c r="L11" s="486"/>
      <c r="M11" s="546"/>
      <c r="N11" s="488">
        <v>1500000</v>
      </c>
      <c r="O11" s="486"/>
      <c r="P11" s="546"/>
      <c r="Q11" s="537">
        <f>H11+K11+N11</f>
        <v>4500000</v>
      </c>
    </row>
    <row r="12" spans="1:17" s="59" customFormat="1" ht="27" customHeight="1">
      <c r="A12" s="540"/>
      <c r="B12" s="542"/>
      <c r="C12" s="544"/>
      <c r="D12" s="542"/>
      <c r="E12" s="544"/>
      <c r="F12" s="487"/>
      <c r="G12" s="487"/>
      <c r="H12" s="487"/>
      <c r="I12" s="487"/>
      <c r="J12" s="547"/>
      <c r="K12" s="487"/>
      <c r="L12" s="487"/>
      <c r="M12" s="547"/>
      <c r="N12" s="487"/>
      <c r="O12" s="487"/>
      <c r="P12" s="547"/>
      <c r="Q12" s="538"/>
    </row>
    <row r="13" spans="1:17" s="79" customFormat="1" ht="27" customHeight="1">
      <c r="A13" s="78" t="s">
        <v>106</v>
      </c>
      <c r="B13" s="489" t="s">
        <v>3</v>
      </c>
      <c r="C13" s="490"/>
      <c r="D13" s="490"/>
      <c r="E13" s="490"/>
      <c r="F13" s="490"/>
      <c r="G13" s="490"/>
      <c r="H13" s="490"/>
      <c r="I13" s="490"/>
      <c r="J13" s="490"/>
      <c r="K13" s="490"/>
      <c r="L13" s="490"/>
      <c r="M13" s="490"/>
      <c r="N13" s="490"/>
      <c r="O13" s="490"/>
      <c r="P13" s="490"/>
      <c r="Q13" s="490"/>
    </row>
    <row r="14" spans="1:17" s="79" customFormat="1" ht="27" customHeight="1">
      <c r="A14" s="81"/>
      <c r="B14" s="489" t="s">
        <v>351</v>
      </c>
      <c r="C14" s="490"/>
      <c r="D14" s="490"/>
      <c r="E14" s="490"/>
      <c r="F14" s="490"/>
      <c r="G14" s="490"/>
      <c r="H14" s="490"/>
      <c r="I14" s="490"/>
      <c r="J14" s="490"/>
      <c r="K14" s="490"/>
      <c r="L14" s="490"/>
      <c r="M14" s="490"/>
      <c r="N14" s="490"/>
      <c r="O14" s="490"/>
      <c r="P14" s="490"/>
      <c r="Q14" s="490"/>
    </row>
    <row r="15" spans="1:18" s="80" customFormat="1" ht="27" customHeight="1">
      <c r="A15" s="64"/>
      <c r="B15" s="447" t="s">
        <v>382</v>
      </c>
      <c r="C15" s="448"/>
      <c r="D15" s="448"/>
      <c r="E15" s="448"/>
      <c r="F15" s="448"/>
      <c r="G15" s="448"/>
      <c r="H15" s="448"/>
      <c r="I15" s="448"/>
      <c r="J15" s="448"/>
      <c r="K15" s="448"/>
      <c r="L15" s="448"/>
      <c r="M15" s="448"/>
      <c r="N15" s="448"/>
      <c r="O15" s="448"/>
      <c r="P15" s="448"/>
      <c r="Q15" s="448"/>
      <c r="R15" s="448"/>
    </row>
    <row r="16" spans="1:18" s="80" customFormat="1" ht="27" customHeight="1">
      <c r="A16" s="64"/>
      <c r="B16" s="449" t="s">
        <v>378</v>
      </c>
      <c r="C16" s="450"/>
      <c r="D16" s="450"/>
      <c r="E16" s="450"/>
      <c r="F16" s="450"/>
      <c r="G16" s="450"/>
      <c r="H16" s="450"/>
      <c r="I16" s="450"/>
      <c r="J16" s="450"/>
      <c r="K16" s="450"/>
      <c r="L16" s="450"/>
      <c r="M16" s="450"/>
      <c r="N16" s="450"/>
      <c r="O16" s="450"/>
      <c r="P16" s="450"/>
      <c r="Q16" s="450"/>
      <c r="R16" s="450"/>
    </row>
    <row r="17" spans="1:16" s="80" customFormat="1" ht="27" customHeight="1">
      <c r="A17" s="64"/>
      <c r="B17" s="62"/>
      <c r="C17" s="64"/>
      <c r="D17" s="64"/>
      <c r="E17" s="64"/>
      <c r="F17" s="65"/>
      <c r="G17" s="65"/>
      <c r="H17" s="65"/>
      <c r="I17" s="65"/>
      <c r="J17" s="65"/>
      <c r="K17" s="65"/>
      <c r="L17" s="65"/>
      <c r="M17" s="65"/>
      <c r="N17" s="65"/>
      <c r="O17" s="65"/>
      <c r="P17" s="65"/>
    </row>
    <row r="18" spans="1:16" s="80" customFormat="1" ht="27" customHeight="1">
      <c r="A18" s="64"/>
      <c r="B18" s="62"/>
      <c r="C18" s="64"/>
      <c r="D18" s="64"/>
      <c r="E18" s="64"/>
      <c r="F18" s="65"/>
      <c r="G18" s="65"/>
      <c r="H18" s="65"/>
      <c r="I18" s="65"/>
      <c r="J18" s="65"/>
      <c r="K18" s="65"/>
      <c r="L18" s="65"/>
      <c r="M18" s="65"/>
      <c r="N18" s="65"/>
      <c r="O18" s="65"/>
      <c r="P18" s="65"/>
    </row>
    <row r="19" spans="1:16" s="80" customFormat="1" ht="12.75" customHeight="1">
      <c r="A19" s="64"/>
      <c r="B19" s="62"/>
      <c r="C19" s="64"/>
      <c r="D19" s="64"/>
      <c r="E19" s="64"/>
      <c r="F19" s="65"/>
      <c r="G19" s="65"/>
      <c r="H19" s="65"/>
      <c r="I19" s="65"/>
      <c r="J19" s="65"/>
      <c r="K19" s="65"/>
      <c r="L19" s="65"/>
      <c r="M19" s="65"/>
      <c r="N19" s="65"/>
      <c r="O19" s="65"/>
      <c r="P19" s="65"/>
    </row>
    <row r="20" spans="1:16" s="80" customFormat="1" ht="12.75" customHeight="1">
      <c r="A20" s="64"/>
      <c r="B20" s="62"/>
      <c r="C20" s="64"/>
      <c r="D20" s="64"/>
      <c r="E20" s="64"/>
      <c r="F20" s="65"/>
      <c r="G20" s="65"/>
      <c r="H20" s="65"/>
      <c r="I20" s="65"/>
      <c r="J20" s="65"/>
      <c r="K20" s="65"/>
      <c r="L20" s="65"/>
      <c r="M20" s="65"/>
      <c r="N20" s="65"/>
      <c r="O20" s="65"/>
      <c r="P20" s="65"/>
    </row>
    <row r="21" spans="1:16" s="80" customFormat="1" ht="12.75" customHeight="1">
      <c r="A21" s="64"/>
      <c r="B21" s="62"/>
      <c r="C21" s="64"/>
      <c r="D21" s="64"/>
      <c r="E21" s="64"/>
      <c r="F21" s="65"/>
      <c r="G21" s="65"/>
      <c r="H21" s="65"/>
      <c r="I21" s="65"/>
      <c r="J21" s="65"/>
      <c r="K21" s="65"/>
      <c r="L21" s="65"/>
      <c r="M21" s="65"/>
      <c r="N21" s="65"/>
      <c r="O21" s="65"/>
      <c r="P21" s="65"/>
    </row>
    <row r="22" spans="1:16" s="80" customFormat="1" ht="12.75" customHeight="1">
      <c r="A22" s="64"/>
      <c r="B22" s="62"/>
      <c r="C22" s="64"/>
      <c r="D22" s="64"/>
      <c r="E22" s="64"/>
      <c r="F22" s="65"/>
      <c r="G22" s="65"/>
      <c r="H22" s="65"/>
      <c r="I22" s="65"/>
      <c r="J22" s="65"/>
      <c r="K22" s="65"/>
      <c r="L22" s="65"/>
      <c r="M22" s="65"/>
      <c r="N22" s="65"/>
      <c r="O22" s="65"/>
      <c r="P22" s="65"/>
    </row>
    <row r="23" spans="1:16" s="80" customFormat="1" ht="12.75" customHeight="1">
      <c r="A23" s="64"/>
      <c r="B23" s="62"/>
      <c r="C23" s="64"/>
      <c r="D23" s="64"/>
      <c r="E23" s="64"/>
      <c r="F23" s="65"/>
      <c r="G23" s="65"/>
      <c r="H23" s="65"/>
      <c r="I23" s="65"/>
      <c r="J23" s="65"/>
      <c r="K23" s="65"/>
      <c r="L23" s="65"/>
      <c r="M23" s="65"/>
      <c r="N23" s="65"/>
      <c r="O23" s="65"/>
      <c r="P23" s="65"/>
    </row>
    <row r="24" spans="1:16" s="80" customFormat="1" ht="12.75" customHeight="1">
      <c r="A24" s="64"/>
      <c r="B24" s="62"/>
      <c r="C24" s="64"/>
      <c r="D24" s="64"/>
      <c r="E24" s="64"/>
      <c r="F24" s="65"/>
      <c r="G24" s="65"/>
      <c r="H24" s="65"/>
      <c r="I24" s="65"/>
      <c r="J24" s="65"/>
      <c r="K24" s="65"/>
      <c r="L24" s="65"/>
      <c r="M24" s="65"/>
      <c r="N24" s="65"/>
      <c r="O24" s="65"/>
      <c r="P24" s="65"/>
    </row>
    <row r="25" spans="1:16" s="80" customFormat="1" ht="12.75" customHeight="1">
      <c r="A25" s="64"/>
      <c r="B25" s="62"/>
      <c r="C25" s="64"/>
      <c r="D25" s="64"/>
      <c r="E25" s="64"/>
      <c r="F25" s="65"/>
      <c r="G25" s="65"/>
      <c r="H25" s="65"/>
      <c r="I25" s="65"/>
      <c r="J25" s="65"/>
      <c r="K25" s="65"/>
      <c r="L25" s="65"/>
      <c r="M25" s="65"/>
      <c r="N25" s="65"/>
      <c r="O25" s="65"/>
      <c r="P25" s="65"/>
    </row>
    <row r="26" spans="1:16" s="80" customFormat="1" ht="12.75" customHeight="1">
      <c r="A26" s="64"/>
      <c r="B26" s="62"/>
      <c r="C26" s="64"/>
      <c r="D26" s="64"/>
      <c r="E26" s="64"/>
      <c r="F26" s="65"/>
      <c r="G26" s="65"/>
      <c r="H26" s="65"/>
      <c r="I26" s="65"/>
      <c r="J26" s="65"/>
      <c r="K26" s="65"/>
      <c r="L26" s="65"/>
      <c r="M26" s="65"/>
      <c r="N26" s="65"/>
      <c r="O26" s="65"/>
      <c r="P26" s="65"/>
    </row>
    <row r="27" spans="1:16" s="80" customFormat="1" ht="12.75" customHeight="1">
      <c r="A27" s="64"/>
      <c r="B27" s="62"/>
      <c r="C27" s="64"/>
      <c r="D27" s="64"/>
      <c r="E27" s="64"/>
      <c r="F27" s="65"/>
      <c r="G27" s="65"/>
      <c r="H27" s="65"/>
      <c r="I27" s="65"/>
      <c r="J27" s="65"/>
      <c r="K27" s="65"/>
      <c r="L27" s="65"/>
      <c r="M27" s="65"/>
      <c r="N27" s="65"/>
      <c r="O27" s="65"/>
      <c r="P27" s="65"/>
    </row>
    <row r="28" spans="1:16" s="80" customFormat="1" ht="12.75" customHeight="1">
      <c r="A28" s="64"/>
      <c r="B28" s="62"/>
      <c r="C28" s="64"/>
      <c r="D28" s="64"/>
      <c r="E28" s="64"/>
      <c r="F28" s="65"/>
      <c r="G28" s="65"/>
      <c r="H28" s="65"/>
      <c r="I28" s="65"/>
      <c r="J28" s="65"/>
      <c r="K28" s="65"/>
      <c r="L28" s="65"/>
      <c r="M28" s="65"/>
      <c r="N28" s="65"/>
      <c r="O28" s="65"/>
      <c r="P28" s="65"/>
    </row>
    <row r="29" spans="1:16" s="80" customFormat="1" ht="12.75" customHeight="1">
      <c r="A29" s="64"/>
      <c r="B29" s="62"/>
      <c r="C29" s="64"/>
      <c r="D29" s="64"/>
      <c r="E29" s="64"/>
      <c r="F29" s="65"/>
      <c r="G29" s="65"/>
      <c r="H29" s="65"/>
      <c r="I29" s="65"/>
      <c r="J29" s="65"/>
      <c r="K29" s="65"/>
      <c r="L29" s="65"/>
      <c r="M29" s="65"/>
      <c r="N29" s="65"/>
      <c r="O29" s="65"/>
      <c r="P29" s="65"/>
    </row>
    <row r="30" spans="1:16" s="80" customFormat="1" ht="12.75" customHeight="1">
      <c r="A30" s="64"/>
      <c r="B30" s="62"/>
      <c r="C30" s="64"/>
      <c r="D30" s="64"/>
      <c r="E30" s="64"/>
      <c r="F30" s="65"/>
      <c r="G30" s="65"/>
      <c r="H30" s="65"/>
      <c r="I30" s="65"/>
      <c r="J30" s="65"/>
      <c r="K30" s="65"/>
      <c r="L30" s="65"/>
      <c r="M30" s="65"/>
      <c r="N30" s="65"/>
      <c r="O30" s="65"/>
      <c r="P30" s="65"/>
    </row>
    <row r="31" spans="1:16" s="80" customFormat="1" ht="12.75" customHeight="1">
      <c r="A31" s="64"/>
      <c r="B31" s="62"/>
      <c r="C31" s="64"/>
      <c r="D31" s="64"/>
      <c r="E31" s="64"/>
      <c r="F31" s="65"/>
      <c r="G31" s="65"/>
      <c r="H31" s="65"/>
      <c r="I31" s="65"/>
      <c r="J31" s="65"/>
      <c r="K31" s="65"/>
      <c r="L31" s="65"/>
      <c r="M31" s="65"/>
      <c r="N31" s="65"/>
      <c r="O31" s="65"/>
      <c r="P31" s="65"/>
    </row>
    <row r="32" spans="1:16" s="80" customFormat="1" ht="12.75" customHeight="1">
      <c r="A32" s="64"/>
      <c r="B32" s="62"/>
      <c r="C32" s="64"/>
      <c r="D32" s="64"/>
      <c r="E32" s="64"/>
      <c r="F32" s="65"/>
      <c r="G32" s="65"/>
      <c r="H32" s="65"/>
      <c r="I32" s="65"/>
      <c r="J32" s="65"/>
      <c r="K32" s="65"/>
      <c r="L32" s="65"/>
      <c r="M32" s="65"/>
      <c r="N32" s="65"/>
      <c r="O32" s="65"/>
      <c r="P32" s="65"/>
    </row>
    <row r="33" spans="1:16" s="80" customFormat="1" ht="12.75" customHeight="1">
      <c r="A33" s="64"/>
      <c r="B33" s="62"/>
      <c r="C33" s="64"/>
      <c r="D33" s="64"/>
      <c r="E33" s="64"/>
      <c r="F33" s="65"/>
      <c r="G33" s="65"/>
      <c r="H33" s="65"/>
      <c r="I33" s="65"/>
      <c r="J33" s="65"/>
      <c r="K33" s="65"/>
      <c r="L33" s="65"/>
      <c r="M33" s="65"/>
      <c r="N33" s="65"/>
      <c r="O33" s="65"/>
      <c r="P33" s="65"/>
    </row>
    <row r="34" spans="1:16" s="80" customFormat="1" ht="12.75" customHeight="1">
      <c r="A34" s="64"/>
      <c r="B34" s="62"/>
      <c r="C34" s="64"/>
      <c r="D34" s="64"/>
      <c r="E34" s="64"/>
      <c r="F34" s="65"/>
      <c r="G34" s="65"/>
      <c r="H34" s="65"/>
      <c r="I34" s="65"/>
      <c r="J34" s="65"/>
      <c r="K34" s="65"/>
      <c r="L34" s="65"/>
      <c r="M34" s="65"/>
      <c r="N34" s="65"/>
      <c r="O34" s="65"/>
      <c r="P34" s="65"/>
    </row>
    <row r="35" spans="1:16" s="80" customFormat="1" ht="12.75" customHeight="1">
      <c r="A35" s="64"/>
      <c r="B35" s="62"/>
      <c r="C35" s="64"/>
      <c r="D35" s="64"/>
      <c r="E35" s="64"/>
      <c r="F35" s="65"/>
      <c r="G35" s="65"/>
      <c r="H35" s="65"/>
      <c r="I35" s="65"/>
      <c r="J35" s="65"/>
      <c r="K35" s="65"/>
      <c r="L35" s="65"/>
      <c r="M35" s="65"/>
      <c r="N35" s="65"/>
      <c r="O35" s="65"/>
      <c r="P35" s="65"/>
    </row>
    <row r="36" spans="1:16" s="80" customFormat="1" ht="12.75" customHeight="1">
      <c r="A36" s="64"/>
      <c r="B36" s="62"/>
      <c r="C36" s="64"/>
      <c r="D36" s="64"/>
      <c r="E36" s="64"/>
      <c r="F36" s="65"/>
      <c r="G36" s="65"/>
      <c r="H36" s="65"/>
      <c r="I36" s="65"/>
      <c r="J36" s="65"/>
      <c r="K36" s="65"/>
      <c r="L36" s="65"/>
      <c r="M36" s="65"/>
      <c r="N36" s="65"/>
      <c r="O36" s="65"/>
      <c r="P36" s="65"/>
    </row>
    <row r="37" spans="1:16" s="80" customFormat="1" ht="12.75" customHeight="1">
      <c r="A37" s="64"/>
      <c r="B37" s="62"/>
      <c r="C37" s="64"/>
      <c r="D37" s="64"/>
      <c r="E37" s="64"/>
      <c r="F37" s="65"/>
      <c r="G37" s="65"/>
      <c r="H37" s="65"/>
      <c r="I37" s="65"/>
      <c r="J37" s="65"/>
      <c r="K37" s="65"/>
      <c r="L37" s="65"/>
      <c r="M37" s="65"/>
      <c r="N37" s="65"/>
      <c r="O37" s="65"/>
      <c r="P37" s="65"/>
    </row>
    <row r="38" spans="1:16" s="80" customFormat="1" ht="12.75" customHeight="1">
      <c r="A38" s="64"/>
      <c r="B38" s="62"/>
      <c r="C38" s="64"/>
      <c r="D38" s="64"/>
      <c r="E38" s="64"/>
      <c r="F38" s="65"/>
      <c r="G38" s="65"/>
      <c r="H38" s="65"/>
      <c r="I38" s="65"/>
      <c r="J38" s="65"/>
      <c r="K38" s="65"/>
      <c r="L38" s="65"/>
      <c r="M38" s="65"/>
      <c r="N38" s="65"/>
      <c r="O38" s="65"/>
      <c r="P38" s="65"/>
    </row>
    <row r="39" spans="1:16" s="80" customFormat="1" ht="12.75" customHeight="1">
      <c r="A39" s="64"/>
      <c r="B39" s="62"/>
      <c r="C39" s="64"/>
      <c r="D39" s="64"/>
      <c r="E39" s="64"/>
      <c r="F39" s="65"/>
      <c r="G39" s="65"/>
      <c r="H39" s="65"/>
      <c r="I39" s="65"/>
      <c r="J39" s="65"/>
      <c r="K39" s="65"/>
      <c r="L39" s="65"/>
      <c r="M39" s="65"/>
      <c r="N39" s="65"/>
      <c r="O39" s="65"/>
      <c r="P39" s="65"/>
    </row>
    <row r="40" spans="1:16" s="80" customFormat="1" ht="12.75" customHeight="1">
      <c r="A40" s="64"/>
      <c r="B40" s="62"/>
      <c r="C40" s="64"/>
      <c r="D40" s="64"/>
      <c r="E40" s="64"/>
      <c r="F40" s="65"/>
      <c r="G40" s="65"/>
      <c r="H40" s="65"/>
      <c r="I40" s="65"/>
      <c r="J40" s="65"/>
      <c r="K40" s="65"/>
      <c r="L40" s="65"/>
      <c r="M40" s="65"/>
      <c r="N40" s="65"/>
      <c r="O40" s="65"/>
      <c r="P40" s="65"/>
    </row>
    <row r="41" spans="1:16" s="59" customFormat="1" ht="12.75" customHeight="1">
      <c r="A41" s="54"/>
      <c r="B41" s="54"/>
      <c r="C41" s="56"/>
      <c r="D41" s="56"/>
      <c r="E41" s="57"/>
      <c r="F41" s="58"/>
      <c r="G41" s="58"/>
      <c r="H41" s="58"/>
      <c r="I41" s="58"/>
      <c r="J41" s="58"/>
      <c r="K41" s="58"/>
      <c r="L41" s="58"/>
      <c r="M41" s="58"/>
      <c r="N41" s="58"/>
      <c r="O41" s="58"/>
      <c r="P41" s="58"/>
    </row>
    <row r="42" spans="1:16" s="59" customFormat="1" ht="12.75" customHeight="1">
      <c r="A42" s="54"/>
      <c r="B42" s="54"/>
      <c r="C42" s="56"/>
      <c r="D42" s="56"/>
      <c r="E42" s="57"/>
      <c r="F42" s="58"/>
      <c r="G42" s="58"/>
      <c r="H42" s="58"/>
      <c r="I42" s="58"/>
      <c r="J42" s="58"/>
      <c r="K42" s="58"/>
      <c r="L42" s="58"/>
      <c r="M42" s="58"/>
      <c r="N42" s="58"/>
      <c r="O42" s="58"/>
      <c r="P42" s="58"/>
    </row>
    <row r="43" spans="1:17" s="66" customFormat="1" ht="22.5" customHeight="1">
      <c r="A43" s="475" t="s">
        <v>179</v>
      </c>
      <c r="B43" s="511"/>
      <c r="C43" s="511"/>
      <c r="D43" s="511"/>
      <c r="E43" s="511"/>
      <c r="F43" s="511"/>
      <c r="G43" s="511"/>
      <c r="H43" s="511"/>
      <c r="I43" s="511"/>
      <c r="J43" s="511"/>
      <c r="K43" s="511"/>
      <c r="L43" s="511"/>
      <c r="M43" s="511"/>
      <c r="N43" s="511"/>
      <c r="O43" s="511"/>
      <c r="P43" s="511"/>
      <c r="Q43" s="511"/>
    </row>
    <row r="44" ht="12.75" customHeight="1"/>
    <row r="45" spans="1:16" s="54" customFormat="1" ht="21.75" customHeight="1">
      <c r="A45" s="54" t="s">
        <v>131</v>
      </c>
      <c r="C45" s="56"/>
      <c r="E45" s="56"/>
      <c r="F45" s="68"/>
      <c r="G45" s="68"/>
      <c r="H45" s="68"/>
      <c r="I45" s="68"/>
      <c r="J45" s="68"/>
      <c r="K45" s="68"/>
      <c r="L45" s="68"/>
      <c r="M45" s="68"/>
      <c r="N45" s="68"/>
      <c r="O45" s="68"/>
      <c r="P45" s="68"/>
    </row>
    <row r="46" spans="1:17" s="54" customFormat="1" ht="31.5" customHeight="1" thickBot="1">
      <c r="A46" s="69" t="s">
        <v>116</v>
      </c>
      <c r="B46" s="69"/>
      <c r="C46" s="70"/>
      <c r="D46" s="69"/>
      <c r="E46" s="70"/>
      <c r="F46" s="71"/>
      <c r="G46" s="73"/>
      <c r="H46" s="73"/>
      <c r="I46" s="73"/>
      <c r="J46" s="73"/>
      <c r="K46" s="73"/>
      <c r="L46" s="73"/>
      <c r="M46" s="73"/>
      <c r="N46" s="477" t="s">
        <v>177</v>
      </c>
      <c r="O46" s="512"/>
      <c r="P46" s="512"/>
      <c r="Q46" s="512"/>
    </row>
    <row r="47" spans="1:17" s="62" customFormat="1" ht="30" customHeight="1" thickBot="1">
      <c r="A47" s="513" t="s">
        <v>119</v>
      </c>
      <c r="B47" s="514" t="s">
        <v>120</v>
      </c>
      <c r="C47" s="515" t="s">
        <v>27</v>
      </c>
      <c r="D47" s="513" t="s">
        <v>121</v>
      </c>
      <c r="E47" s="515" t="s">
        <v>28</v>
      </c>
      <c r="F47" s="74"/>
      <c r="G47" s="74"/>
      <c r="H47" s="516"/>
      <c r="I47" s="516"/>
      <c r="J47" s="517"/>
      <c r="K47" s="516"/>
      <c r="L47" s="516"/>
      <c r="M47" s="517"/>
      <c r="N47" s="516"/>
      <c r="O47" s="516"/>
      <c r="P47" s="517"/>
      <c r="Q47" s="505" t="s">
        <v>182</v>
      </c>
    </row>
    <row r="48" spans="1:17" s="62" customFormat="1" ht="21.75" customHeight="1" thickBot="1">
      <c r="A48" s="513"/>
      <c r="B48" s="514"/>
      <c r="C48" s="515"/>
      <c r="D48" s="513"/>
      <c r="E48" s="515"/>
      <c r="F48" s="507" t="s">
        <v>118</v>
      </c>
      <c r="G48" s="507" t="s">
        <v>118</v>
      </c>
      <c r="H48" s="501" t="s">
        <v>115</v>
      </c>
      <c r="I48" s="503" t="s">
        <v>29</v>
      </c>
      <c r="J48" s="507" t="s">
        <v>118</v>
      </c>
      <c r="K48" s="501" t="s">
        <v>115</v>
      </c>
      <c r="L48" s="503" t="s">
        <v>29</v>
      </c>
      <c r="M48" s="507" t="s">
        <v>118</v>
      </c>
      <c r="N48" s="501" t="s">
        <v>115</v>
      </c>
      <c r="O48" s="503" t="s">
        <v>29</v>
      </c>
      <c r="P48" s="507" t="s">
        <v>118</v>
      </c>
      <c r="Q48" s="506"/>
    </row>
    <row r="49" spans="1:17" s="62" customFormat="1" ht="21.75" customHeight="1" thickBot="1">
      <c r="A49" s="513"/>
      <c r="B49" s="514"/>
      <c r="C49" s="515"/>
      <c r="D49" s="513"/>
      <c r="E49" s="515"/>
      <c r="F49" s="508"/>
      <c r="G49" s="508"/>
      <c r="H49" s="502"/>
      <c r="I49" s="504"/>
      <c r="J49" s="508"/>
      <c r="K49" s="502"/>
      <c r="L49" s="504"/>
      <c r="M49" s="508"/>
      <c r="N49" s="502"/>
      <c r="O49" s="504"/>
      <c r="P49" s="508"/>
      <c r="Q49" s="504"/>
    </row>
    <row r="50" spans="1:17" s="75" customFormat="1" ht="22.5" customHeight="1" thickBot="1">
      <c r="A50" s="534" t="s">
        <v>114</v>
      </c>
      <c r="B50" s="535"/>
      <c r="C50" s="535"/>
      <c r="D50" s="535"/>
      <c r="E50" s="536"/>
      <c r="F50" s="273">
        <f aca="true" t="shared" si="2" ref="F50:Q50">F52+F59+F66</f>
        <v>2476</v>
      </c>
      <c r="G50" s="273">
        <f t="shared" si="2"/>
        <v>850</v>
      </c>
      <c r="H50" s="273">
        <f t="shared" si="2"/>
        <v>506</v>
      </c>
      <c r="I50" s="273">
        <f t="shared" si="2"/>
        <v>0</v>
      </c>
      <c r="J50" s="273">
        <f t="shared" si="2"/>
        <v>506</v>
      </c>
      <c r="K50" s="273">
        <f t="shared" si="2"/>
        <v>560</v>
      </c>
      <c r="L50" s="273">
        <f t="shared" si="2"/>
        <v>0</v>
      </c>
      <c r="M50" s="273">
        <f t="shared" si="2"/>
        <v>560</v>
      </c>
      <c r="N50" s="273">
        <f t="shared" si="2"/>
        <v>560</v>
      </c>
      <c r="O50" s="273">
        <f t="shared" si="2"/>
        <v>0</v>
      </c>
      <c r="P50" s="273">
        <f t="shared" si="2"/>
        <v>560</v>
      </c>
      <c r="Q50" s="273">
        <f t="shared" si="2"/>
        <v>1626</v>
      </c>
    </row>
    <row r="51" spans="3:17" s="55" customFormat="1" ht="4.5" customHeight="1" thickBot="1">
      <c r="C51" s="76"/>
      <c r="E51" s="76"/>
      <c r="F51" s="247"/>
      <c r="G51" s="247"/>
      <c r="H51" s="247"/>
      <c r="I51" s="247"/>
      <c r="J51" s="247"/>
      <c r="K51" s="247"/>
      <c r="L51" s="247"/>
      <c r="M51" s="247"/>
      <c r="N51" s="247"/>
      <c r="O51" s="247"/>
      <c r="P51" s="247"/>
      <c r="Q51" s="247"/>
    </row>
    <row r="52" spans="1:17" s="77" customFormat="1" ht="21.75" customHeight="1" thickBot="1">
      <c r="A52" s="529" t="s">
        <v>10</v>
      </c>
      <c r="B52" s="530"/>
      <c r="C52" s="530"/>
      <c r="D52" s="530"/>
      <c r="E52" s="531"/>
      <c r="F52" s="248">
        <f aca="true" t="shared" si="3" ref="F52:Q52">F54+F56</f>
        <v>0</v>
      </c>
      <c r="G52" s="248">
        <f t="shared" si="3"/>
        <v>0</v>
      </c>
      <c r="H52" s="248">
        <f t="shared" si="3"/>
        <v>0</v>
      </c>
      <c r="I52" s="248">
        <f t="shared" si="3"/>
        <v>0</v>
      </c>
      <c r="J52" s="248">
        <f t="shared" si="3"/>
        <v>0</v>
      </c>
      <c r="K52" s="248">
        <f t="shared" si="3"/>
        <v>0</v>
      </c>
      <c r="L52" s="248">
        <f t="shared" si="3"/>
        <v>0</v>
      </c>
      <c r="M52" s="248">
        <f t="shared" si="3"/>
        <v>0</v>
      </c>
      <c r="N52" s="248">
        <f t="shared" si="3"/>
        <v>0</v>
      </c>
      <c r="O52" s="248">
        <f t="shared" si="3"/>
        <v>0</v>
      </c>
      <c r="P52" s="248">
        <f t="shared" si="3"/>
        <v>0</v>
      </c>
      <c r="Q52" s="248">
        <f t="shared" si="3"/>
        <v>0</v>
      </c>
    </row>
    <row r="53" spans="3:17" s="55" customFormat="1" ht="4.5" customHeight="1" thickBot="1">
      <c r="C53" s="76"/>
      <c r="E53" s="76"/>
      <c r="F53" s="247"/>
      <c r="G53" s="247"/>
      <c r="H53" s="247"/>
      <c r="I53" s="247"/>
      <c r="J53" s="247"/>
      <c r="K53" s="247"/>
      <c r="L53" s="247"/>
      <c r="M53" s="247"/>
      <c r="N53" s="247"/>
      <c r="O53" s="247"/>
      <c r="P53" s="247"/>
      <c r="Q53" s="247"/>
    </row>
    <row r="54" spans="1:17" s="6" customFormat="1" ht="21" customHeight="1" thickBot="1">
      <c r="A54" s="520" t="s">
        <v>180</v>
      </c>
      <c r="B54" s="527"/>
      <c r="C54" s="527"/>
      <c r="D54" s="527"/>
      <c r="E54" s="528"/>
      <c r="F54" s="238">
        <f aca="true" t="shared" si="4" ref="F54:Q54">SUM(F55)</f>
        <v>0</v>
      </c>
      <c r="G54" s="238">
        <f t="shared" si="4"/>
        <v>0</v>
      </c>
      <c r="H54" s="238">
        <f t="shared" si="4"/>
        <v>0</v>
      </c>
      <c r="I54" s="238">
        <f t="shared" si="4"/>
        <v>0</v>
      </c>
      <c r="J54" s="238">
        <f t="shared" si="4"/>
        <v>0</v>
      </c>
      <c r="K54" s="238">
        <f t="shared" si="4"/>
        <v>0</v>
      </c>
      <c r="L54" s="238">
        <f t="shared" si="4"/>
        <v>0</v>
      </c>
      <c r="M54" s="238">
        <f t="shared" si="4"/>
        <v>0</v>
      </c>
      <c r="N54" s="238">
        <f t="shared" si="4"/>
        <v>0</v>
      </c>
      <c r="O54" s="238">
        <f t="shared" si="4"/>
        <v>0</v>
      </c>
      <c r="P54" s="238">
        <f t="shared" si="4"/>
        <v>0</v>
      </c>
      <c r="Q54" s="238">
        <f t="shared" si="4"/>
        <v>0</v>
      </c>
    </row>
    <row r="55" spans="1:17" s="59" customFormat="1" ht="30" customHeight="1" thickBot="1">
      <c r="A55" s="61"/>
      <c r="B55" s="84"/>
      <c r="C55" s="60"/>
      <c r="D55" s="84"/>
      <c r="E55" s="60"/>
      <c r="F55" s="241">
        <f>J55</f>
        <v>0</v>
      </c>
      <c r="G55" s="241">
        <v>0</v>
      </c>
      <c r="H55" s="241">
        <v>0</v>
      </c>
      <c r="I55" s="242">
        <v>0</v>
      </c>
      <c r="J55" s="241">
        <f>SUM(H55:I55)</f>
        <v>0</v>
      </c>
      <c r="K55" s="241">
        <v>0</v>
      </c>
      <c r="L55" s="242">
        <v>0</v>
      </c>
      <c r="M55" s="241">
        <f>SUM(K55:L55)</f>
        <v>0</v>
      </c>
      <c r="N55" s="241">
        <v>0</v>
      </c>
      <c r="O55" s="242">
        <v>0</v>
      </c>
      <c r="P55" s="241">
        <f>SUM(N55:O55)</f>
        <v>0</v>
      </c>
      <c r="Q55" s="243">
        <f>J55+M55+P55</f>
        <v>0</v>
      </c>
    </row>
    <row r="56" spans="1:17" s="6" customFormat="1" ht="21" customHeight="1" thickBot="1">
      <c r="A56" s="520" t="s">
        <v>181</v>
      </c>
      <c r="B56" s="527"/>
      <c r="C56" s="527"/>
      <c r="D56" s="527"/>
      <c r="E56" s="528"/>
      <c r="F56" s="238">
        <f aca="true" t="shared" si="5" ref="F56:Q56">SUM(F57)</f>
        <v>0</v>
      </c>
      <c r="G56" s="238">
        <f t="shared" si="5"/>
        <v>0</v>
      </c>
      <c r="H56" s="238">
        <f t="shared" si="5"/>
        <v>0</v>
      </c>
      <c r="I56" s="238">
        <f t="shared" si="5"/>
        <v>0</v>
      </c>
      <c r="J56" s="238">
        <f t="shared" si="5"/>
        <v>0</v>
      </c>
      <c r="K56" s="238">
        <f t="shared" si="5"/>
        <v>0</v>
      </c>
      <c r="L56" s="238">
        <f t="shared" si="5"/>
        <v>0</v>
      </c>
      <c r="M56" s="238">
        <f t="shared" si="5"/>
        <v>0</v>
      </c>
      <c r="N56" s="238">
        <f t="shared" si="5"/>
        <v>0</v>
      </c>
      <c r="O56" s="238">
        <f t="shared" si="5"/>
        <v>0</v>
      </c>
      <c r="P56" s="238">
        <f t="shared" si="5"/>
        <v>0</v>
      </c>
      <c r="Q56" s="238">
        <f t="shared" si="5"/>
        <v>0</v>
      </c>
    </row>
    <row r="57" spans="1:17" s="59" customFormat="1" ht="30" customHeight="1" thickBot="1">
      <c r="A57" s="61"/>
      <c r="B57" s="84"/>
      <c r="C57" s="60"/>
      <c r="D57" s="84"/>
      <c r="E57" s="60"/>
      <c r="F57" s="241">
        <f>G57+Q57</f>
        <v>0</v>
      </c>
      <c r="G57" s="241">
        <v>0</v>
      </c>
      <c r="H57" s="241">
        <v>0</v>
      </c>
      <c r="I57" s="242">
        <v>0</v>
      </c>
      <c r="J57" s="241">
        <f>SUM(H57:I57)</f>
        <v>0</v>
      </c>
      <c r="K57" s="241">
        <v>0</v>
      </c>
      <c r="L57" s="242">
        <v>0</v>
      </c>
      <c r="M57" s="241">
        <f>SUM(K57:L57)</f>
        <v>0</v>
      </c>
      <c r="N57" s="241">
        <v>0</v>
      </c>
      <c r="O57" s="242">
        <v>0</v>
      </c>
      <c r="P57" s="241">
        <f>SUM(N57:O57)</f>
        <v>0</v>
      </c>
      <c r="Q57" s="243">
        <f>J57+M57+P57</f>
        <v>0</v>
      </c>
    </row>
    <row r="58" spans="3:17" s="55" customFormat="1" ht="4.5" customHeight="1" thickBot="1">
      <c r="C58" s="76"/>
      <c r="E58" s="76"/>
      <c r="F58" s="247"/>
      <c r="G58" s="247"/>
      <c r="H58" s="247"/>
      <c r="I58" s="247"/>
      <c r="J58" s="247"/>
      <c r="K58" s="247"/>
      <c r="L58" s="247"/>
      <c r="M58" s="247"/>
      <c r="N58" s="247"/>
      <c r="O58" s="247"/>
      <c r="P58" s="247"/>
      <c r="Q58" s="247"/>
    </row>
    <row r="59" spans="1:17" s="77" customFormat="1" ht="21.75" customHeight="1" thickBot="1">
      <c r="A59" s="529" t="s">
        <v>11</v>
      </c>
      <c r="B59" s="530"/>
      <c r="C59" s="530"/>
      <c r="D59" s="530"/>
      <c r="E59" s="531"/>
      <c r="F59" s="248">
        <f aca="true" t="shared" si="6" ref="F59:Q59">F61+F63</f>
        <v>2476</v>
      </c>
      <c r="G59" s="248">
        <f t="shared" si="6"/>
        <v>850</v>
      </c>
      <c r="H59" s="248">
        <f t="shared" si="6"/>
        <v>506</v>
      </c>
      <c r="I59" s="248">
        <f t="shared" si="6"/>
        <v>0</v>
      </c>
      <c r="J59" s="248">
        <f t="shared" si="6"/>
        <v>506</v>
      </c>
      <c r="K59" s="248">
        <f t="shared" si="6"/>
        <v>560</v>
      </c>
      <c r="L59" s="248">
        <f t="shared" si="6"/>
        <v>0</v>
      </c>
      <c r="M59" s="248">
        <f t="shared" si="6"/>
        <v>560</v>
      </c>
      <c r="N59" s="248">
        <f t="shared" si="6"/>
        <v>560</v>
      </c>
      <c r="O59" s="248">
        <f t="shared" si="6"/>
        <v>0</v>
      </c>
      <c r="P59" s="248">
        <f t="shared" si="6"/>
        <v>560</v>
      </c>
      <c r="Q59" s="248">
        <f t="shared" si="6"/>
        <v>1626</v>
      </c>
    </row>
    <row r="60" spans="3:17" s="55" customFormat="1" ht="4.5" customHeight="1" thickBot="1">
      <c r="C60" s="76"/>
      <c r="E60" s="76"/>
      <c r="F60" s="247"/>
      <c r="G60" s="247"/>
      <c r="H60" s="247"/>
      <c r="I60" s="247"/>
      <c r="J60" s="247"/>
      <c r="K60" s="247"/>
      <c r="L60" s="247"/>
      <c r="M60" s="247"/>
      <c r="N60" s="247"/>
      <c r="O60" s="247"/>
      <c r="P60" s="247"/>
      <c r="Q60" s="247"/>
    </row>
    <row r="61" spans="1:17" s="6" customFormat="1" ht="21" customHeight="1" thickBot="1">
      <c r="A61" s="520" t="s">
        <v>180</v>
      </c>
      <c r="B61" s="527"/>
      <c r="C61" s="527"/>
      <c r="D61" s="527"/>
      <c r="E61" s="528"/>
      <c r="F61" s="238">
        <f aca="true" t="shared" si="7" ref="F61:Q61">SUM(F62)</f>
        <v>0</v>
      </c>
      <c r="G61" s="238">
        <f t="shared" si="7"/>
        <v>0</v>
      </c>
      <c r="H61" s="238">
        <f t="shared" si="7"/>
        <v>0</v>
      </c>
      <c r="I61" s="238">
        <f t="shared" si="7"/>
        <v>0</v>
      </c>
      <c r="J61" s="238">
        <f t="shared" si="7"/>
        <v>0</v>
      </c>
      <c r="K61" s="238">
        <f t="shared" si="7"/>
        <v>0</v>
      </c>
      <c r="L61" s="238">
        <f t="shared" si="7"/>
        <v>0</v>
      </c>
      <c r="M61" s="238">
        <f t="shared" si="7"/>
        <v>0</v>
      </c>
      <c r="N61" s="238">
        <f t="shared" si="7"/>
        <v>0</v>
      </c>
      <c r="O61" s="238">
        <f t="shared" si="7"/>
        <v>0</v>
      </c>
      <c r="P61" s="238">
        <f t="shared" si="7"/>
        <v>0</v>
      </c>
      <c r="Q61" s="238">
        <f t="shared" si="7"/>
        <v>0</v>
      </c>
    </row>
    <row r="62" spans="1:17" s="59" customFormat="1" ht="30" customHeight="1" thickBot="1">
      <c r="A62" s="61"/>
      <c r="B62" s="84"/>
      <c r="C62" s="60"/>
      <c r="D62" s="84"/>
      <c r="E62" s="60"/>
      <c r="F62" s="241">
        <f>G62+J62</f>
        <v>0</v>
      </c>
      <c r="G62" s="241">
        <v>0</v>
      </c>
      <c r="H62" s="241">
        <v>0</v>
      </c>
      <c r="I62" s="242">
        <v>0</v>
      </c>
      <c r="J62" s="241">
        <f>SUM(H62:I62)</f>
        <v>0</v>
      </c>
      <c r="K62" s="241">
        <v>0</v>
      </c>
      <c r="L62" s="242">
        <v>0</v>
      </c>
      <c r="M62" s="241">
        <f>SUM(K62:L62)</f>
        <v>0</v>
      </c>
      <c r="N62" s="241">
        <v>0</v>
      </c>
      <c r="O62" s="242">
        <v>0</v>
      </c>
      <c r="P62" s="241">
        <f>SUM(N62:O62)</f>
        <v>0</v>
      </c>
      <c r="Q62" s="243">
        <f>J62+M62+P62</f>
        <v>0</v>
      </c>
    </row>
    <row r="63" spans="1:17" s="6" customFormat="1" ht="21" customHeight="1" thickBot="1">
      <c r="A63" s="520" t="s">
        <v>181</v>
      </c>
      <c r="B63" s="527"/>
      <c r="C63" s="527"/>
      <c r="D63" s="527"/>
      <c r="E63" s="528"/>
      <c r="F63" s="238">
        <f>SUM(F64)</f>
        <v>2476</v>
      </c>
      <c r="G63" s="238">
        <f>SUM(G64)</f>
        <v>850</v>
      </c>
      <c r="H63" s="238">
        <f>SUM(H64)</f>
        <v>506</v>
      </c>
      <c r="I63" s="238">
        <f aca="true" t="shared" si="8" ref="I63:Q63">SUM(I64)</f>
        <v>0</v>
      </c>
      <c r="J63" s="238">
        <f t="shared" si="8"/>
        <v>506</v>
      </c>
      <c r="K63" s="238">
        <f t="shared" si="8"/>
        <v>560</v>
      </c>
      <c r="L63" s="238">
        <f t="shared" si="8"/>
        <v>0</v>
      </c>
      <c r="M63" s="238">
        <f t="shared" si="8"/>
        <v>560</v>
      </c>
      <c r="N63" s="238">
        <f t="shared" si="8"/>
        <v>560</v>
      </c>
      <c r="O63" s="238">
        <f t="shared" si="8"/>
        <v>0</v>
      </c>
      <c r="P63" s="238">
        <f t="shared" si="8"/>
        <v>560</v>
      </c>
      <c r="Q63" s="238">
        <f t="shared" si="8"/>
        <v>1626</v>
      </c>
    </row>
    <row r="64" spans="1:17" s="59" customFormat="1" ht="30" customHeight="1">
      <c r="A64" s="532" t="s">
        <v>169</v>
      </c>
      <c r="B64" s="523" t="s">
        <v>128</v>
      </c>
      <c r="C64" s="525" t="s">
        <v>13</v>
      </c>
      <c r="D64" s="523" t="s">
        <v>132</v>
      </c>
      <c r="E64" s="525" t="s">
        <v>184</v>
      </c>
      <c r="F64" s="488">
        <f>G64+Q64</f>
        <v>2476</v>
      </c>
      <c r="G64" s="488">
        <v>850</v>
      </c>
      <c r="H64" s="488">
        <v>506</v>
      </c>
      <c r="I64" s="486">
        <v>0</v>
      </c>
      <c r="J64" s="252">
        <f>SUM(H64:I64)</f>
        <v>506</v>
      </c>
      <c r="K64" s="488">
        <v>560</v>
      </c>
      <c r="L64" s="486">
        <v>0</v>
      </c>
      <c r="M64" s="252">
        <f>SUM(K64:L64)</f>
        <v>560</v>
      </c>
      <c r="N64" s="488">
        <v>560</v>
      </c>
      <c r="O64" s="486">
        <v>0</v>
      </c>
      <c r="P64" s="252">
        <f>SUM(N64:O64)</f>
        <v>560</v>
      </c>
      <c r="Q64" s="254">
        <f>J64+M64+P64</f>
        <v>1626</v>
      </c>
    </row>
    <row r="65" spans="1:17" s="59" customFormat="1" ht="30" customHeight="1" thickBot="1">
      <c r="A65" s="533"/>
      <c r="B65" s="524"/>
      <c r="C65" s="526"/>
      <c r="D65" s="524"/>
      <c r="E65" s="526"/>
      <c r="F65" s="487"/>
      <c r="G65" s="487"/>
      <c r="H65" s="487"/>
      <c r="I65" s="487"/>
      <c r="J65" s="268" t="s">
        <v>66</v>
      </c>
      <c r="K65" s="487"/>
      <c r="L65" s="487"/>
      <c r="M65" s="268" t="s">
        <v>66</v>
      </c>
      <c r="N65" s="487"/>
      <c r="O65" s="487"/>
      <c r="P65" s="268" t="s">
        <v>66</v>
      </c>
      <c r="Q65" s="269" t="s">
        <v>66</v>
      </c>
    </row>
    <row r="66" spans="1:17" s="77" customFormat="1" ht="21.75" customHeight="1" thickBot="1">
      <c r="A66" s="529" t="s">
        <v>12</v>
      </c>
      <c r="B66" s="530"/>
      <c r="C66" s="530"/>
      <c r="D66" s="530"/>
      <c r="E66" s="531"/>
      <c r="F66" s="248">
        <f aca="true" t="shared" si="9" ref="F66:Q66">F68+F71</f>
        <v>0</v>
      </c>
      <c r="G66" s="248">
        <f t="shared" si="9"/>
        <v>0</v>
      </c>
      <c r="H66" s="248">
        <f t="shared" si="9"/>
        <v>0</v>
      </c>
      <c r="I66" s="248">
        <f t="shared" si="9"/>
        <v>0</v>
      </c>
      <c r="J66" s="248">
        <f t="shared" si="9"/>
        <v>0</v>
      </c>
      <c r="K66" s="248">
        <f t="shared" si="9"/>
        <v>0</v>
      </c>
      <c r="L66" s="248">
        <f t="shared" si="9"/>
        <v>0</v>
      </c>
      <c r="M66" s="248">
        <f t="shared" si="9"/>
        <v>0</v>
      </c>
      <c r="N66" s="248">
        <f t="shared" si="9"/>
        <v>0</v>
      </c>
      <c r="O66" s="248">
        <f t="shared" si="9"/>
        <v>0</v>
      </c>
      <c r="P66" s="248">
        <f t="shared" si="9"/>
        <v>0</v>
      </c>
      <c r="Q66" s="248">
        <f t="shared" si="9"/>
        <v>0</v>
      </c>
    </row>
    <row r="67" spans="3:17" s="55" customFormat="1" ht="4.5" customHeight="1" thickBot="1">
      <c r="C67" s="76"/>
      <c r="E67" s="76"/>
      <c r="F67" s="247"/>
      <c r="G67" s="247"/>
      <c r="H67" s="247"/>
      <c r="I67" s="247"/>
      <c r="J67" s="247"/>
      <c r="K67" s="247"/>
      <c r="L67" s="247"/>
      <c r="M67" s="247"/>
      <c r="N67" s="247"/>
      <c r="O67" s="247"/>
      <c r="P67" s="247"/>
      <c r="Q67" s="247"/>
    </row>
    <row r="68" spans="1:17" s="6" customFormat="1" ht="21" customHeight="1" thickBot="1">
      <c r="A68" s="520" t="s">
        <v>180</v>
      </c>
      <c r="B68" s="527"/>
      <c r="C68" s="527"/>
      <c r="D68" s="527"/>
      <c r="E68" s="528"/>
      <c r="F68" s="238">
        <f>SUM(F70)</f>
        <v>0</v>
      </c>
      <c r="G68" s="238">
        <f>SUM(G70)</f>
        <v>0</v>
      </c>
      <c r="H68" s="238">
        <f>SUM(H70)</f>
        <v>0</v>
      </c>
      <c r="I68" s="238">
        <f aca="true" t="shared" si="10" ref="I68:Q68">SUM(I70)</f>
        <v>0</v>
      </c>
      <c r="J68" s="238">
        <f t="shared" si="10"/>
        <v>0</v>
      </c>
      <c r="K68" s="238">
        <f t="shared" si="10"/>
        <v>0</v>
      </c>
      <c r="L68" s="238">
        <f t="shared" si="10"/>
        <v>0</v>
      </c>
      <c r="M68" s="238">
        <f t="shared" si="10"/>
        <v>0</v>
      </c>
      <c r="N68" s="238">
        <f t="shared" si="10"/>
        <v>0</v>
      </c>
      <c r="O68" s="238">
        <f t="shared" si="10"/>
        <v>0</v>
      </c>
      <c r="P68" s="238">
        <f t="shared" si="10"/>
        <v>0</v>
      </c>
      <c r="Q68" s="238">
        <f t="shared" si="10"/>
        <v>0</v>
      </c>
    </row>
    <row r="69" spans="1:17" s="59" customFormat="1" ht="30" customHeight="1">
      <c r="A69" s="532"/>
      <c r="B69" s="523"/>
      <c r="C69" s="525"/>
      <c r="D69" s="523"/>
      <c r="E69" s="525"/>
      <c r="F69" s="488">
        <f>J69+J70</f>
        <v>0</v>
      </c>
      <c r="G69" s="488">
        <v>0</v>
      </c>
      <c r="H69" s="488">
        <v>0</v>
      </c>
      <c r="I69" s="486">
        <v>0</v>
      </c>
      <c r="J69" s="252">
        <f>SUM(H69:I69)</f>
        <v>0</v>
      </c>
      <c r="K69" s="488">
        <v>0</v>
      </c>
      <c r="L69" s="486">
        <v>0</v>
      </c>
      <c r="M69" s="252">
        <f>SUM(K69:L69)</f>
        <v>0</v>
      </c>
      <c r="N69" s="488">
        <v>0</v>
      </c>
      <c r="O69" s="486">
        <v>0</v>
      </c>
      <c r="P69" s="252">
        <f>SUM(N69:O69)</f>
        <v>0</v>
      </c>
      <c r="Q69" s="254">
        <f>J69+M69+P69</f>
        <v>0</v>
      </c>
    </row>
    <row r="70" spans="1:17" s="59" customFormat="1" ht="30" customHeight="1" thickBot="1">
      <c r="A70" s="533"/>
      <c r="B70" s="524"/>
      <c r="C70" s="526"/>
      <c r="D70" s="524"/>
      <c r="E70" s="526"/>
      <c r="F70" s="487"/>
      <c r="G70" s="487"/>
      <c r="H70" s="487"/>
      <c r="I70" s="487"/>
      <c r="J70" s="268" t="s">
        <v>66</v>
      </c>
      <c r="K70" s="487"/>
      <c r="L70" s="487"/>
      <c r="M70" s="268" t="s">
        <v>66</v>
      </c>
      <c r="N70" s="487"/>
      <c r="O70" s="487"/>
      <c r="P70" s="268" t="s">
        <v>66</v>
      </c>
      <c r="Q70" s="269" t="s">
        <v>66</v>
      </c>
    </row>
    <row r="71" spans="1:17" s="6" customFormat="1" ht="21" customHeight="1" thickBot="1">
      <c r="A71" s="520" t="s">
        <v>181</v>
      </c>
      <c r="B71" s="521"/>
      <c r="C71" s="521"/>
      <c r="D71" s="521"/>
      <c r="E71" s="522"/>
      <c r="F71" s="238">
        <f>SUM(F72)</f>
        <v>0</v>
      </c>
      <c r="G71" s="238">
        <f>SUM(G72)</f>
        <v>0</v>
      </c>
      <c r="H71" s="238">
        <f>SUM(H72)</f>
        <v>0</v>
      </c>
      <c r="I71" s="238">
        <f aca="true" t="shared" si="11" ref="I71:Q71">SUM(I72)</f>
        <v>0</v>
      </c>
      <c r="J71" s="238">
        <f t="shared" si="11"/>
        <v>0</v>
      </c>
      <c r="K71" s="238">
        <f t="shared" si="11"/>
        <v>0</v>
      </c>
      <c r="L71" s="238">
        <f t="shared" si="11"/>
        <v>0</v>
      </c>
      <c r="M71" s="238">
        <f t="shared" si="11"/>
        <v>0</v>
      </c>
      <c r="N71" s="238">
        <f t="shared" si="11"/>
        <v>0</v>
      </c>
      <c r="O71" s="238">
        <f t="shared" si="11"/>
        <v>0</v>
      </c>
      <c r="P71" s="238">
        <f t="shared" si="11"/>
        <v>0</v>
      </c>
      <c r="Q71" s="238">
        <f t="shared" si="11"/>
        <v>0</v>
      </c>
    </row>
    <row r="72" spans="1:17" s="59" customFormat="1" ht="30" customHeight="1" thickBot="1">
      <c r="A72" s="61"/>
      <c r="B72" s="84"/>
      <c r="C72" s="60"/>
      <c r="D72" s="84"/>
      <c r="E72" s="60"/>
      <c r="F72" s="241">
        <f>G72+Q72</f>
        <v>0</v>
      </c>
      <c r="G72" s="241">
        <v>0</v>
      </c>
      <c r="H72" s="241">
        <v>0</v>
      </c>
      <c r="I72" s="242">
        <v>0</v>
      </c>
      <c r="J72" s="241">
        <f>SUM(H72:I72)</f>
        <v>0</v>
      </c>
      <c r="K72" s="241">
        <v>0</v>
      </c>
      <c r="L72" s="242">
        <v>0</v>
      </c>
      <c r="M72" s="241">
        <f>SUM(K72:L72)</f>
        <v>0</v>
      </c>
      <c r="N72" s="241">
        <v>0</v>
      </c>
      <c r="O72" s="242">
        <v>0</v>
      </c>
      <c r="P72" s="241">
        <f>SUM(N72:O72)</f>
        <v>0</v>
      </c>
      <c r="Q72" s="243">
        <f>J72+M72+P72</f>
        <v>0</v>
      </c>
    </row>
    <row r="73" spans="1:16" s="59" customFormat="1" ht="12.75" customHeight="1">
      <c r="A73" s="54"/>
      <c r="B73" s="54"/>
      <c r="C73" s="56"/>
      <c r="D73" s="56"/>
      <c r="E73" s="57"/>
      <c r="F73" s="58"/>
      <c r="G73" s="58"/>
      <c r="H73" s="58"/>
      <c r="I73" s="58"/>
      <c r="J73" s="58"/>
      <c r="K73" s="58"/>
      <c r="L73" s="58"/>
      <c r="M73" s="58"/>
      <c r="N73" s="58"/>
      <c r="O73" s="58"/>
      <c r="P73" s="58"/>
    </row>
    <row r="74" spans="1:17" s="79" customFormat="1" ht="15" customHeight="1">
      <c r="A74" s="78" t="s">
        <v>106</v>
      </c>
      <c r="B74" s="489" t="s">
        <v>3</v>
      </c>
      <c r="C74" s="490"/>
      <c r="D74" s="490"/>
      <c r="E74" s="490"/>
      <c r="F74" s="490"/>
      <c r="G74" s="490"/>
      <c r="H74" s="490"/>
      <c r="I74" s="490"/>
      <c r="J74" s="490"/>
      <c r="K74" s="490"/>
      <c r="L74" s="490"/>
      <c r="M74" s="490"/>
      <c r="N74" s="490"/>
      <c r="O74" s="490"/>
      <c r="P74" s="490"/>
      <c r="Q74" s="490"/>
    </row>
    <row r="75" spans="1:16" s="80" customFormat="1" ht="12.75" customHeight="1">
      <c r="A75" s="64"/>
      <c r="B75" s="62"/>
      <c r="C75" s="64"/>
      <c r="D75" s="64"/>
      <c r="E75" s="64"/>
      <c r="F75" s="65"/>
      <c r="G75" s="65"/>
      <c r="H75" s="65"/>
      <c r="I75" s="65"/>
      <c r="J75" s="65"/>
      <c r="K75" s="65"/>
      <c r="L75" s="65"/>
      <c r="M75" s="65"/>
      <c r="N75" s="65"/>
      <c r="O75" s="65"/>
      <c r="P75" s="65"/>
    </row>
    <row r="76" spans="1:17" s="79" customFormat="1" ht="15" customHeight="1">
      <c r="A76" s="81"/>
      <c r="B76" s="489" t="s">
        <v>183</v>
      </c>
      <c r="C76" s="490"/>
      <c r="D76" s="490"/>
      <c r="E76" s="490"/>
      <c r="F76" s="490"/>
      <c r="G76" s="490"/>
      <c r="H76" s="490"/>
      <c r="I76" s="490"/>
      <c r="J76" s="490"/>
      <c r="K76" s="490"/>
      <c r="L76" s="490"/>
      <c r="M76" s="490"/>
      <c r="N76" s="490"/>
      <c r="O76" s="490"/>
      <c r="P76" s="490"/>
      <c r="Q76" s="490"/>
    </row>
    <row r="77" spans="1:16" s="59" customFormat="1" ht="12.75" customHeight="1">
      <c r="A77" s="54"/>
      <c r="B77" s="54"/>
      <c r="C77" s="56"/>
      <c r="D77" s="56"/>
      <c r="E77" s="57"/>
      <c r="F77" s="58"/>
      <c r="G77" s="58"/>
      <c r="H77" s="58"/>
      <c r="I77" s="58"/>
      <c r="J77" s="58"/>
      <c r="K77" s="58"/>
      <c r="L77" s="58"/>
      <c r="M77" s="58"/>
      <c r="N77" s="58"/>
      <c r="O77" s="58"/>
      <c r="P77" s="58"/>
    </row>
    <row r="78" spans="1:16" s="59" customFormat="1" ht="12.75" customHeight="1">
      <c r="A78" s="54"/>
      <c r="B78" s="54"/>
      <c r="C78" s="56"/>
      <c r="D78" s="56"/>
      <c r="E78" s="57"/>
      <c r="F78" s="58"/>
      <c r="G78" s="58"/>
      <c r="H78" s="58"/>
      <c r="I78" s="58"/>
      <c r="J78" s="58"/>
      <c r="K78" s="58"/>
      <c r="L78" s="58"/>
      <c r="M78" s="58"/>
      <c r="N78" s="58"/>
      <c r="O78" s="58"/>
      <c r="P78" s="58"/>
    </row>
    <row r="79" spans="1:16" s="59" customFormat="1" ht="12.75" customHeight="1">
      <c r="A79" s="54"/>
      <c r="B79" s="54"/>
      <c r="C79" s="56"/>
      <c r="D79" s="56"/>
      <c r="E79" s="57"/>
      <c r="F79" s="58"/>
      <c r="G79" s="58"/>
      <c r="H79" s="58"/>
      <c r="I79" s="58"/>
      <c r="J79" s="58"/>
      <c r="K79" s="58"/>
      <c r="L79" s="58"/>
      <c r="M79" s="58"/>
      <c r="N79" s="58"/>
      <c r="O79" s="58"/>
      <c r="P79" s="58"/>
    </row>
    <row r="80" spans="1:16" s="59" customFormat="1" ht="12.75" customHeight="1">
      <c r="A80" s="54"/>
      <c r="B80" s="54"/>
      <c r="C80" s="56"/>
      <c r="D80" s="56"/>
      <c r="E80" s="57"/>
      <c r="F80" s="58"/>
      <c r="G80" s="58"/>
      <c r="H80" s="58"/>
      <c r="I80" s="58"/>
      <c r="J80" s="58"/>
      <c r="K80" s="58"/>
      <c r="L80" s="58"/>
      <c r="M80" s="58"/>
      <c r="N80" s="58"/>
      <c r="O80" s="58"/>
      <c r="P80" s="58"/>
    </row>
    <row r="81" spans="1:16" s="59" customFormat="1" ht="12.75" customHeight="1">
      <c r="A81" s="54"/>
      <c r="B81" s="54"/>
      <c r="C81" s="56"/>
      <c r="D81" s="56"/>
      <c r="E81" s="57"/>
      <c r="F81" s="58"/>
      <c r="G81" s="58"/>
      <c r="H81" s="58"/>
      <c r="I81" s="58"/>
      <c r="J81" s="58"/>
      <c r="K81" s="58"/>
      <c r="L81" s="58"/>
      <c r="M81" s="58"/>
      <c r="N81" s="58"/>
      <c r="O81" s="58"/>
      <c r="P81" s="58"/>
    </row>
    <row r="82" spans="1:16" s="59" customFormat="1" ht="12.75" customHeight="1">
      <c r="A82" s="54"/>
      <c r="B82" s="54"/>
      <c r="C82" s="56"/>
      <c r="D82" s="56"/>
      <c r="E82" s="57"/>
      <c r="F82" s="58"/>
      <c r="G82" s="58"/>
      <c r="H82" s="58"/>
      <c r="I82" s="58"/>
      <c r="J82" s="58"/>
      <c r="K82" s="58"/>
      <c r="L82" s="58"/>
      <c r="M82" s="58"/>
      <c r="N82" s="58"/>
      <c r="O82" s="58"/>
      <c r="P82" s="58"/>
    </row>
    <row r="83" spans="1:16" s="59" customFormat="1" ht="12.75" customHeight="1">
      <c r="A83" s="54"/>
      <c r="B83" s="54"/>
      <c r="C83" s="56"/>
      <c r="D83" s="56"/>
      <c r="E83" s="57"/>
      <c r="F83" s="58"/>
      <c r="G83" s="58"/>
      <c r="H83" s="58"/>
      <c r="I83" s="58"/>
      <c r="J83" s="58"/>
      <c r="K83" s="58"/>
      <c r="L83" s="58"/>
      <c r="M83" s="58"/>
      <c r="N83" s="58"/>
      <c r="O83" s="58"/>
      <c r="P83" s="58"/>
    </row>
    <row r="84" spans="1:16" s="59" customFormat="1" ht="12.75" customHeight="1">
      <c r="A84" s="54"/>
      <c r="B84" s="54"/>
      <c r="C84" s="56"/>
      <c r="D84" s="56"/>
      <c r="E84" s="57"/>
      <c r="F84" s="58"/>
      <c r="G84" s="58"/>
      <c r="H84" s="58"/>
      <c r="I84" s="58"/>
      <c r="J84" s="58"/>
      <c r="K84" s="58"/>
      <c r="L84" s="58"/>
      <c r="M84" s="58"/>
      <c r="N84" s="58"/>
      <c r="O84" s="58"/>
      <c r="P84" s="58"/>
    </row>
    <row r="85" spans="1:16" s="59" customFormat="1" ht="12.75" customHeight="1">
      <c r="A85" s="54"/>
      <c r="B85" s="54"/>
      <c r="C85" s="56"/>
      <c r="D85" s="56"/>
      <c r="E85" s="57"/>
      <c r="F85" s="58"/>
      <c r="G85" s="58"/>
      <c r="H85" s="58"/>
      <c r="I85" s="58"/>
      <c r="J85" s="58"/>
      <c r="K85" s="58"/>
      <c r="L85" s="58"/>
      <c r="M85" s="58"/>
      <c r="N85" s="58"/>
      <c r="O85" s="58"/>
      <c r="P85" s="58"/>
    </row>
    <row r="86" spans="1:16" s="59" customFormat="1" ht="12.75" customHeight="1">
      <c r="A86" s="54"/>
      <c r="B86" s="54"/>
      <c r="C86" s="56"/>
      <c r="D86" s="56"/>
      <c r="E86" s="57"/>
      <c r="F86" s="58"/>
      <c r="G86" s="58"/>
      <c r="H86" s="58"/>
      <c r="I86" s="58"/>
      <c r="J86" s="58"/>
      <c r="K86" s="58"/>
      <c r="L86" s="58"/>
      <c r="M86" s="58"/>
      <c r="N86" s="58"/>
      <c r="O86" s="58"/>
      <c r="P86" s="58"/>
    </row>
    <row r="87" spans="1:16" s="59" customFormat="1" ht="12.75" customHeight="1">
      <c r="A87" s="54"/>
      <c r="B87" s="54"/>
      <c r="C87" s="56"/>
      <c r="D87" s="56"/>
      <c r="E87" s="57"/>
      <c r="F87" s="58"/>
      <c r="G87" s="58"/>
      <c r="H87" s="58"/>
      <c r="I87" s="58"/>
      <c r="J87" s="58"/>
      <c r="K87" s="58"/>
      <c r="L87" s="58"/>
      <c r="M87" s="58"/>
      <c r="N87" s="58"/>
      <c r="O87" s="58"/>
      <c r="P87" s="58"/>
    </row>
    <row r="88" spans="1:16" s="59" customFormat="1" ht="12.75" customHeight="1">
      <c r="A88" s="54"/>
      <c r="B88" s="54"/>
      <c r="C88" s="56"/>
      <c r="D88" s="56"/>
      <c r="E88" s="57"/>
      <c r="F88" s="58"/>
      <c r="G88" s="58"/>
      <c r="H88" s="58"/>
      <c r="I88" s="58"/>
      <c r="J88" s="58"/>
      <c r="K88" s="58"/>
      <c r="L88" s="58"/>
      <c r="M88" s="58"/>
      <c r="N88" s="58"/>
      <c r="O88" s="58"/>
      <c r="P88" s="58"/>
    </row>
    <row r="89" spans="1:16" s="59" customFormat="1" ht="12.75" customHeight="1">
      <c r="A89" s="54"/>
      <c r="B89" s="54"/>
      <c r="C89" s="56"/>
      <c r="D89" s="56"/>
      <c r="E89" s="57"/>
      <c r="F89" s="58"/>
      <c r="G89" s="58"/>
      <c r="H89" s="58"/>
      <c r="I89" s="58"/>
      <c r="J89" s="58"/>
      <c r="K89" s="58"/>
      <c r="L89" s="58"/>
      <c r="M89" s="58"/>
      <c r="N89" s="58"/>
      <c r="O89" s="58"/>
      <c r="P89" s="58"/>
    </row>
    <row r="90" spans="1:16" s="59" customFormat="1" ht="12.75" customHeight="1">
      <c r="A90" s="54"/>
      <c r="B90" s="54"/>
      <c r="C90" s="56"/>
      <c r="D90" s="56"/>
      <c r="E90" s="57"/>
      <c r="F90" s="58"/>
      <c r="G90" s="58"/>
      <c r="H90" s="58"/>
      <c r="I90" s="58"/>
      <c r="J90" s="58"/>
      <c r="K90" s="58"/>
      <c r="L90" s="58"/>
      <c r="M90" s="58"/>
      <c r="N90" s="58"/>
      <c r="O90" s="58"/>
      <c r="P90" s="58"/>
    </row>
    <row r="91" spans="1:16" s="59" customFormat="1" ht="12.75" customHeight="1">
      <c r="A91" s="54"/>
      <c r="B91" s="54"/>
      <c r="C91" s="56"/>
      <c r="D91" s="56"/>
      <c r="E91" s="57"/>
      <c r="F91" s="58"/>
      <c r="G91" s="58"/>
      <c r="H91" s="58"/>
      <c r="I91" s="58"/>
      <c r="J91" s="58"/>
      <c r="K91" s="58"/>
      <c r="L91" s="58"/>
      <c r="M91" s="58"/>
      <c r="N91" s="58"/>
      <c r="O91" s="58"/>
      <c r="P91" s="58"/>
    </row>
    <row r="92" spans="1:16" s="59" customFormat="1" ht="12.75" customHeight="1">
      <c r="A92" s="54"/>
      <c r="B92" s="54"/>
      <c r="C92" s="56"/>
      <c r="D92" s="56"/>
      <c r="E92" s="57"/>
      <c r="F92" s="58"/>
      <c r="G92" s="58"/>
      <c r="H92" s="58"/>
      <c r="I92" s="58"/>
      <c r="J92" s="58"/>
      <c r="K92" s="58"/>
      <c r="L92" s="58"/>
      <c r="M92" s="58"/>
      <c r="N92" s="58"/>
      <c r="O92" s="58"/>
      <c r="P92" s="58"/>
    </row>
    <row r="93" spans="1:16" s="59" customFormat="1" ht="12.75" customHeight="1">
      <c r="A93" s="54"/>
      <c r="B93" s="54"/>
      <c r="C93" s="56"/>
      <c r="D93" s="56"/>
      <c r="E93" s="57"/>
      <c r="F93" s="58"/>
      <c r="G93" s="58"/>
      <c r="H93" s="58"/>
      <c r="I93" s="58"/>
      <c r="J93" s="58"/>
      <c r="K93" s="58"/>
      <c r="L93" s="58"/>
      <c r="M93" s="58"/>
      <c r="N93" s="58"/>
      <c r="O93" s="58"/>
      <c r="P93" s="58"/>
    </row>
    <row r="94" spans="1:16" s="59" customFormat="1" ht="12.75" customHeight="1">
      <c r="A94" s="54"/>
      <c r="B94" s="54"/>
      <c r="C94" s="56"/>
      <c r="D94" s="56"/>
      <c r="E94" s="57"/>
      <c r="F94" s="58"/>
      <c r="G94" s="58"/>
      <c r="H94" s="58"/>
      <c r="I94" s="58"/>
      <c r="J94" s="58"/>
      <c r="K94" s="58"/>
      <c r="L94" s="58"/>
      <c r="M94" s="58"/>
      <c r="N94" s="58"/>
      <c r="O94" s="58"/>
      <c r="P94" s="58"/>
    </row>
    <row r="95" spans="1:16" s="59" customFormat="1" ht="12.75" customHeight="1">
      <c r="A95" s="54"/>
      <c r="B95" s="54"/>
      <c r="C95" s="56"/>
      <c r="D95" s="56"/>
      <c r="E95" s="57"/>
      <c r="F95" s="58"/>
      <c r="G95" s="58"/>
      <c r="H95" s="58"/>
      <c r="I95" s="58"/>
      <c r="J95" s="58"/>
      <c r="K95" s="58"/>
      <c r="L95" s="58"/>
      <c r="M95" s="58"/>
      <c r="N95" s="58"/>
      <c r="O95" s="58"/>
      <c r="P95" s="58"/>
    </row>
    <row r="96" spans="1:16" s="59" customFormat="1" ht="12.75" customHeight="1">
      <c r="A96" s="54"/>
      <c r="B96" s="54"/>
      <c r="C96" s="56"/>
      <c r="D96" s="56"/>
      <c r="E96" s="57"/>
      <c r="F96" s="58"/>
      <c r="G96" s="58"/>
      <c r="H96" s="58"/>
      <c r="I96" s="58"/>
      <c r="J96" s="58"/>
      <c r="K96" s="58"/>
      <c r="L96" s="58"/>
      <c r="M96" s="58"/>
      <c r="N96" s="58"/>
      <c r="O96" s="58"/>
      <c r="P96" s="58"/>
    </row>
    <row r="97" spans="1:16" s="59" customFormat="1" ht="12.75" customHeight="1">
      <c r="A97" s="54"/>
      <c r="B97" s="54"/>
      <c r="C97" s="56"/>
      <c r="D97" s="56"/>
      <c r="E97" s="57"/>
      <c r="F97" s="58"/>
      <c r="G97" s="58"/>
      <c r="H97" s="58"/>
      <c r="I97" s="58"/>
      <c r="J97" s="58"/>
      <c r="K97" s="58"/>
      <c r="L97" s="58"/>
      <c r="M97" s="58"/>
      <c r="N97" s="58"/>
      <c r="O97" s="58"/>
      <c r="P97" s="58"/>
    </row>
    <row r="98" spans="1:16" s="59" customFormat="1" ht="12.75" customHeight="1">
      <c r="A98" s="54"/>
      <c r="B98" s="54"/>
      <c r="C98" s="56"/>
      <c r="D98" s="56"/>
      <c r="E98" s="57"/>
      <c r="F98" s="58"/>
      <c r="G98" s="58"/>
      <c r="H98" s="58"/>
      <c r="I98" s="58"/>
      <c r="J98" s="58"/>
      <c r="K98" s="58"/>
      <c r="L98" s="58"/>
      <c r="M98" s="58"/>
      <c r="N98" s="58"/>
      <c r="O98" s="58"/>
      <c r="P98" s="58"/>
    </row>
    <row r="99" spans="1:16" s="59" customFormat="1" ht="12.75" customHeight="1">
      <c r="A99" s="54"/>
      <c r="B99" s="54"/>
      <c r="C99" s="56"/>
      <c r="D99" s="56"/>
      <c r="E99" s="57"/>
      <c r="F99" s="58"/>
      <c r="G99" s="58"/>
      <c r="H99" s="58"/>
      <c r="I99" s="58"/>
      <c r="J99" s="58"/>
      <c r="K99" s="58"/>
      <c r="L99" s="58"/>
      <c r="M99" s="58"/>
      <c r="N99" s="58"/>
      <c r="O99" s="58"/>
      <c r="P99" s="58"/>
    </row>
    <row r="100" spans="1:16" s="59" customFormat="1" ht="12.75" customHeight="1">
      <c r="A100" s="54"/>
      <c r="B100" s="54"/>
      <c r="C100" s="56"/>
      <c r="D100" s="56"/>
      <c r="E100" s="57"/>
      <c r="F100" s="58"/>
      <c r="G100" s="58"/>
      <c r="H100" s="58"/>
      <c r="I100" s="58"/>
      <c r="J100" s="58"/>
      <c r="K100" s="58"/>
      <c r="L100" s="58"/>
      <c r="M100" s="58"/>
      <c r="N100" s="58"/>
      <c r="O100" s="58"/>
      <c r="P100" s="58"/>
    </row>
    <row r="101" spans="1:16" s="59" customFormat="1" ht="12.75" customHeight="1">
      <c r="A101" s="54"/>
      <c r="B101" s="54"/>
      <c r="C101" s="56"/>
      <c r="D101" s="56"/>
      <c r="E101" s="57"/>
      <c r="F101" s="58"/>
      <c r="G101" s="58"/>
      <c r="H101" s="58"/>
      <c r="I101" s="58"/>
      <c r="J101" s="58"/>
      <c r="K101" s="58"/>
      <c r="L101" s="58"/>
      <c r="M101" s="58"/>
      <c r="N101" s="58"/>
      <c r="O101" s="58"/>
      <c r="P101" s="58"/>
    </row>
    <row r="102" spans="1:16" s="59" customFormat="1" ht="12.75" customHeight="1">
      <c r="A102" s="54"/>
      <c r="B102" s="54"/>
      <c r="C102" s="56"/>
      <c r="D102" s="56"/>
      <c r="E102" s="57"/>
      <c r="F102" s="58"/>
      <c r="G102" s="58"/>
      <c r="H102" s="58"/>
      <c r="I102" s="58"/>
      <c r="J102" s="58"/>
      <c r="K102" s="58"/>
      <c r="L102" s="58"/>
      <c r="M102" s="58"/>
      <c r="N102" s="58"/>
      <c r="O102" s="58"/>
      <c r="P102" s="58"/>
    </row>
    <row r="103" spans="1:16" s="59" customFormat="1" ht="12.75" customHeight="1">
      <c r="A103" s="54"/>
      <c r="B103" s="54"/>
      <c r="C103" s="56"/>
      <c r="D103" s="56"/>
      <c r="E103" s="57"/>
      <c r="F103" s="58"/>
      <c r="G103" s="58"/>
      <c r="H103" s="58"/>
      <c r="I103" s="58"/>
      <c r="J103" s="58"/>
      <c r="K103" s="58"/>
      <c r="L103" s="58"/>
      <c r="M103" s="58"/>
      <c r="N103" s="58"/>
      <c r="O103" s="58"/>
      <c r="P103" s="58"/>
    </row>
    <row r="104" spans="1:16" s="59" customFormat="1" ht="12.75" customHeight="1">
      <c r="A104" s="54"/>
      <c r="B104" s="54"/>
      <c r="C104" s="56"/>
      <c r="D104" s="56"/>
      <c r="E104" s="57"/>
      <c r="F104" s="58"/>
      <c r="G104" s="58"/>
      <c r="H104" s="58"/>
      <c r="I104" s="58"/>
      <c r="J104" s="58"/>
      <c r="K104" s="58"/>
      <c r="L104" s="58"/>
      <c r="M104" s="58"/>
      <c r="N104" s="58"/>
      <c r="O104" s="58"/>
      <c r="P104" s="58"/>
    </row>
    <row r="105" spans="1:16" s="59" customFormat="1" ht="12.75" customHeight="1">
      <c r="A105" s="54"/>
      <c r="B105" s="54"/>
      <c r="C105" s="56"/>
      <c r="D105" s="56"/>
      <c r="E105" s="57"/>
      <c r="F105" s="58"/>
      <c r="G105" s="58"/>
      <c r="H105" s="58"/>
      <c r="I105" s="58"/>
      <c r="J105" s="58"/>
      <c r="K105" s="58"/>
      <c r="L105" s="58"/>
      <c r="M105" s="58"/>
      <c r="N105" s="58"/>
      <c r="O105" s="58"/>
      <c r="P105" s="58"/>
    </row>
    <row r="106" spans="1:16" s="59" customFormat="1" ht="12.75" customHeight="1">
      <c r="A106" s="54"/>
      <c r="B106" s="54"/>
      <c r="C106" s="56"/>
      <c r="D106" s="56"/>
      <c r="E106" s="57"/>
      <c r="F106" s="58"/>
      <c r="G106" s="58"/>
      <c r="H106" s="58"/>
      <c r="I106" s="58"/>
      <c r="J106" s="58"/>
      <c r="K106" s="58"/>
      <c r="L106" s="58"/>
      <c r="M106" s="58"/>
      <c r="N106" s="58"/>
      <c r="O106" s="58"/>
      <c r="P106" s="58"/>
    </row>
    <row r="107" spans="1:16" s="59" customFormat="1" ht="12.75" customHeight="1">
      <c r="A107" s="54"/>
      <c r="B107" s="54"/>
      <c r="C107" s="56"/>
      <c r="D107" s="56"/>
      <c r="E107" s="57"/>
      <c r="F107" s="58"/>
      <c r="G107" s="58"/>
      <c r="H107" s="58"/>
      <c r="I107" s="58"/>
      <c r="J107" s="58"/>
      <c r="K107" s="58"/>
      <c r="L107" s="58"/>
      <c r="M107" s="58"/>
      <c r="N107" s="58"/>
      <c r="O107" s="58"/>
      <c r="P107" s="58"/>
    </row>
    <row r="108" spans="1:16" s="59" customFormat="1" ht="12.75" customHeight="1">
      <c r="A108" s="54"/>
      <c r="B108" s="54"/>
      <c r="C108" s="56"/>
      <c r="D108" s="56"/>
      <c r="E108" s="57"/>
      <c r="F108" s="58"/>
      <c r="G108" s="58"/>
      <c r="H108" s="58"/>
      <c r="I108" s="58"/>
      <c r="J108" s="58"/>
      <c r="K108" s="58"/>
      <c r="L108" s="58"/>
      <c r="M108" s="58"/>
      <c r="N108" s="58"/>
      <c r="O108" s="58"/>
      <c r="P108" s="58"/>
    </row>
    <row r="109" spans="1:16" s="59" customFormat="1" ht="12.75" customHeight="1">
      <c r="A109" s="54"/>
      <c r="B109" s="54"/>
      <c r="C109" s="56"/>
      <c r="D109" s="56"/>
      <c r="E109" s="57"/>
      <c r="F109" s="58"/>
      <c r="G109" s="58"/>
      <c r="H109" s="58"/>
      <c r="I109" s="58"/>
      <c r="J109" s="58"/>
      <c r="K109" s="58"/>
      <c r="L109" s="58"/>
      <c r="M109" s="58"/>
      <c r="N109" s="58"/>
      <c r="O109" s="58"/>
      <c r="P109" s="58"/>
    </row>
    <row r="110" spans="1:16" s="59" customFormat="1" ht="12.75" customHeight="1">
      <c r="A110" s="54"/>
      <c r="B110" s="54"/>
      <c r="C110" s="56"/>
      <c r="D110" s="56"/>
      <c r="E110" s="57"/>
      <c r="F110" s="58"/>
      <c r="G110" s="58"/>
      <c r="H110" s="58"/>
      <c r="I110" s="58"/>
      <c r="J110" s="58"/>
      <c r="K110" s="58"/>
      <c r="L110" s="58"/>
      <c r="M110" s="58"/>
      <c r="N110" s="58"/>
      <c r="O110" s="58"/>
      <c r="P110" s="58"/>
    </row>
    <row r="111" spans="1:16" s="59" customFormat="1" ht="12.75" customHeight="1">
      <c r="A111" s="54"/>
      <c r="B111" s="54"/>
      <c r="C111" s="56"/>
      <c r="D111" s="56"/>
      <c r="E111" s="57"/>
      <c r="F111" s="58"/>
      <c r="G111" s="58"/>
      <c r="H111" s="58"/>
      <c r="I111" s="58"/>
      <c r="J111" s="58"/>
      <c r="K111" s="58"/>
      <c r="L111" s="58"/>
      <c r="M111" s="58"/>
      <c r="N111" s="58"/>
      <c r="O111" s="58"/>
      <c r="P111" s="58"/>
    </row>
    <row r="112" spans="1:16" s="59" customFormat="1" ht="12.75" customHeight="1">
      <c r="A112" s="54"/>
      <c r="B112" s="54"/>
      <c r="C112" s="56"/>
      <c r="D112" s="56"/>
      <c r="E112" s="57"/>
      <c r="F112" s="58"/>
      <c r="G112" s="58"/>
      <c r="H112" s="58"/>
      <c r="I112" s="58"/>
      <c r="J112" s="58"/>
      <c r="K112" s="58"/>
      <c r="L112" s="58"/>
      <c r="M112" s="58"/>
      <c r="N112" s="58"/>
      <c r="O112" s="58"/>
      <c r="P112" s="58"/>
    </row>
    <row r="113" spans="1:16" s="59" customFormat="1" ht="12.75" customHeight="1">
      <c r="A113" s="54"/>
      <c r="B113" s="54"/>
      <c r="C113" s="56"/>
      <c r="D113" s="56"/>
      <c r="E113" s="57"/>
      <c r="F113" s="58"/>
      <c r="G113" s="58"/>
      <c r="H113" s="58"/>
      <c r="I113" s="58"/>
      <c r="J113" s="58"/>
      <c r="K113" s="58"/>
      <c r="L113" s="58"/>
      <c r="M113" s="58"/>
      <c r="N113" s="58"/>
      <c r="O113" s="58"/>
      <c r="P113" s="58"/>
    </row>
    <row r="114" spans="1:16" s="59" customFormat="1" ht="12.75" customHeight="1">
      <c r="A114" s="54"/>
      <c r="B114" s="54"/>
      <c r="C114" s="56"/>
      <c r="D114" s="56"/>
      <c r="E114" s="57"/>
      <c r="F114" s="58"/>
      <c r="G114" s="58"/>
      <c r="H114" s="58"/>
      <c r="I114" s="58"/>
      <c r="J114" s="58"/>
      <c r="K114" s="58"/>
      <c r="L114" s="58"/>
      <c r="M114" s="58"/>
      <c r="N114" s="58"/>
      <c r="O114" s="58"/>
      <c r="P114" s="58"/>
    </row>
    <row r="115" spans="1:16" s="59" customFormat="1" ht="12.75" customHeight="1">
      <c r="A115" s="54"/>
      <c r="B115" s="54"/>
      <c r="C115" s="56"/>
      <c r="D115" s="56"/>
      <c r="E115" s="57"/>
      <c r="F115" s="58"/>
      <c r="G115" s="58"/>
      <c r="H115" s="58"/>
      <c r="I115" s="58"/>
      <c r="J115" s="58"/>
      <c r="K115" s="58"/>
      <c r="L115" s="58"/>
      <c r="M115" s="58"/>
      <c r="N115" s="58"/>
      <c r="O115" s="58"/>
      <c r="P115" s="58"/>
    </row>
    <row r="116" spans="1:16" s="59" customFormat="1" ht="12.75" customHeight="1">
      <c r="A116" s="54"/>
      <c r="B116" s="54"/>
      <c r="C116" s="56"/>
      <c r="D116" s="56"/>
      <c r="E116" s="57"/>
      <c r="F116" s="58"/>
      <c r="G116" s="58"/>
      <c r="H116" s="58"/>
      <c r="I116" s="58"/>
      <c r="J116" s="58"/>
      <c r="K116" s="58"/>
      <c r="L116" s="58"/>
      <c r="M116" s="58"/>
      <c r="N116" s="58"/>
      <c r="O116" s="58"/>
      <c r="P116" s="58"/>
    </row>
    <row r="117" spans="1:17" s="66" customFormat="1" ht="22.5" customHeight="1">
      <c r="A117" s="475" t="s">
        <v>179</v>
      </c>
      <c r="B117" s="511"/>
      <c r="C117" s="511"/>
      <c r="D117" s="511"/>
      <c r="E117" s="511"/>
      <c r="F117" s="511"/>
      <c r="G117" s="511"/>
      <c r="H117" s="511"/>
      <c r="I117" s="511"/>
      <c r="J117" s="511"/>
      <c r="K117" s="511"/>
      <c r="L117" s="511"/>
      <c r="M117" s="511"/>
      <c r="N117" s="511"/>
      <c r="O117" s="511"/>
      <c r="P117" s="511"/>
      <c r="Q117" s="511"/>
    </row>
    <row r="118" ht="12.75" customHeight="1"/>
    <row r="119" spans="1:16" s="54" customFormat="1" ht="21.75" customHeight="1">
      <c r="A119" s="54" t="s">
        <v>65</v>
      </c>
      <c r="C119" s="56"/>
      <c r="E119" s="56"/>
      <c r="F119" s="68"/>
      <c r="G119" s="68"/>
      <c r="H119" s="68"/>
      <c r="I119" s="68"/>
      <c r="J119" s="68"/>
      <c r="K119" s="68"/>
      <c r="L119" s="68"/>
      <c r="M119" s="68"/>
      <c r="N119" s="68"/>
      <c r="O119" s="68"/>
      <c r="P119" s="68"/>
    </row>
    <row r="120" spans="1:17" s="54" customFormat="1" ht="21" customHeight="1" thickBot="1">
      <c r="A120" s="69" t="s">
        <v>116</v>
      </c>
      <c r="B120" s="69"/>
      <c r="C120" s="70"/>
      <c r="D120" s="69"/>
      <c r="E120" s="70"/>
      <c r="F120" s="71"/>
      <c r="G120" s="73"/>
      <c r="H120" s="73"/>
      <c r="I120" s="73"/>
      <c r="J120" s="73"/>
      <c r="K120" s="73"/>
      <c r="L120" s="73"/>
      <c r="M120" s="73"/>
      <c r="N120" s="477" t="s">
        <v>177</v>
      </c>
      <c r="O120" s="512"/>
      <c r="P120" s="512"/>
      <c r="Q120" s="512"/>
    </row>
    <row r="121" spans="1:17" s="62" customFormat="1" ht="72" customHeight="1" thickBot="1">
      <c r="A121" s="513" t="s">
        <v>119</v>
      </c>
      <c r="B121" s="514" t="s">
        <v>120</v>
      </c>
      <c r="C121" s="515" t="s">
        <v>27</v>
      </c>
      <c r="D121" s="513" t="s">
        <v>121</v>
      </c>
      <c r="E121" s="515" t="s">
        <v>28</v>
      </c>
      <c r="F121" s="74"/>
      <c r="G121" s="74"/>
      <c r="H121" s="516"/>
      <c r="I121" s="516"/>
      <c r="J121" s="517"/>
      <c r="K121" s="516"/>
      <c r="L121" s="516"/>
      <c r="M121" s="517"/>
      <c r="N121" s="516"/>
      <c r="O121" s="516"/>
      <c r="P121" s="517"/>
      <c r="Q121" s="505" t="s">
        <v>170</v>
      </c>
    </row>
    <row r="122" spans="1:17" s="62" customFormat="1" ht="21.75" customHeight="1" thickBot="1">
      <c r="A122" s="513"/>
      <c r="B122" s="514"/>
      <c r="C122" s="515"/>
      <c r="D122" s="513"/>
      <c r="E122" s="515"/>
      <c r="F122" s="507" t="s">
        <v>118</v>
      </c>
      <c r="G122" s="507" t="s">
        <v>118</v>
      </c>
      <c r="H122" s="501" t="s">
        <v>115</v>
      </c>
      <c r="I122" s="503" t="s">
        <v>29</v>
      </c>
      <c r="J122" s="507" t="s">
        <v>118</v>
      </c>
      <c r="K122" s="501" t="s">
        <v>115</v>
      </c>
      <c r="L122" s="503" t="s">
        <v>29</v>
      </c>
      <c r="M122" s="507" t="s">
        <v>118</v>
      </c>
      <c r="N122" s="501" t="s">
        <v>115</v>
      </c>
      <c r="O122" s="503" t="s">
        <v>29</v>
      </c>
      <c r="P122" s="507" t="s">
        <v>118</v>
      </c>
      <c r="Q122" s="506"/>
    </row>
    <row r="123" spans="1:17" s="62" customFormat="1" ht="24.75" customHeight="1" thickBot="1">
      <c r="A123" s="513"/>
      <c r="B123" s="514"/>
      <c r="C123" s="515"/>
      <c r="D123" s="513"/>
      <c r="E123" s="515"/>
      <c r="F123" s="508"/>
      <c r="G123" s="508"/>
      <c r="H123" s="502"/>
      <c r="I123" s="504"/>
      <c r="J123" s="508"/>
      <c r="K123" s="502"/>
      <c r="L123" s="504"/>
      <c r="M123" s="508"/>
      <c r="N123" s="502"/>
      <c r="O123" s="504"/>
      <c r="P123" s="508"/>
      <c r="Q123" s="504"/>
    </row>
    <row r="124" spans="1:17" s="75" customFormat="1" ht="22.5" customHeight="1" thickBot="1">
      <c r="A124" s="491" t="s">
        <v>114</v>
      </c>
      <c r="B124" s="518"/>
      <c r="C124" s="518"/>
      <c r="D124" s="518"/>
      <c r="E124" s="519"/>
      <c r="F124" s="273">
        <f aca="true" t="shared" si="12" ref="F124:Q124">F126+F133+F140</f>
        <v>2500</v>
      </c>
      <c r="G124" s="273">
        <f t="shared" si="12"/>
        <v>0</v>
      </c>
      <c r="H124" s="273">
        <f t="shared" si="12"/>
        <v>500</v>
      </c>
      <c r="I124" s="273">
        <f t="shared" si="12"/>
        <v>0</v>
      </c>
      <c r="J124" s="273">
        <f t="shared" si="12"/>
        <v>500</v>
      </c>
      <c r="K124" s="273">
        <f t="shared" si="12"/>
        <v>1000</v>
      </c>
      <c r="L124" s="273">
        <f t="shared" si="12"/>
        <v>0</v>
      </c>
      <c r="M124" s="273">
        <f t="shared" si="12"/>
        <v>1000</v>
      </c>
      <c r="N124" s="273">
        <f t="shared" si="12"/>
        <v>1000</v>
      </c>
      <c r="O124" s="273">
        <f t="shared" si="12"/>
        <v>0</v>
      </c>
      <c r="P124" s="273">
        <f t="shared" si="12"/>
        <v>1000</v>
      </c>
      <c r="Q124" s="273">
        <f t="shared" si="12"/>
        <v>2500</v>
      </c>
    </row>
    <row r="125" spans="1:17" s="55" customFormat="1" ht="4.5" customHeight="1" thickBot="1">
      <c r="A125" s="245"/>
      <c r="B125" s="245"/>
      <c r="C125" s="246"/>
      <c r="D125" s="245"/>
      <c r="E125" s="246"/>
      <c r="F125" s="247"/>
      <c r="G125" s="247"/>
      <c r="H125" s="247"/>
      <c r="I125" s="247"/>
      <c r="J125" s="247"/>
      <c r="K125" s="247"/>
      <c r="L125" s="247"/>
      <c r="M125" s="247"/>
      <c r="N125" s="247"/>
      <c r="O125" s="247"/>
      <c r="P125" s="247"/>
      <c r="Q125" s="247"/>
    </row>
    <row r="126" spans="1:17" s="77" customFormat="1" ht="21.75" customHeight="1" thickBot="1">
      <c r="A126" s="494" t="s">
        <v>10</v>
      </c>
      <c r="B126" s="495"/>
      <c r="C126" s="495"/>
      <c r="D126" s="495"/>
      <c r="E126" s="496"/>
      <c r="F126" s="248">
        <f aca="true" t="shared" si="13" ref="F126:Q126">F128+F130</f>
        <v>0</v>
      </c>
      <c r="G126" s="248">
        <f t="shared" si="13"/>
        <v>0</v>
      </c>
      <c r="H126" s="248">
        <f t="shared" si="13"/>
        <v>0</v>
      </c>
      <c r="I126" s="248">
        <f t="shared" si="13"/>
        <v>0</v>
      </c>
      <c r="J126" s="248">
        <f t="shared" si="13"/>
        <v>0</v>
      </c>
      <c r="K126" s="248">
        <f t="shared" si="13"/>
        <v>0</v>
      </c>
      <c r="L126" s="248">
        <f t="shared" si="13"/>
        <v>0</v>
      </c>
      <c r="M126" s="248">
        <f t="shared" si="13"/>
        <v>0</v>
      </c>
      <c r="N126" s="248">
        <f t="shared" si="13"/>
        <v>0</v>
      </c>
      <c r="O126" s="248">
        <f t="shared" si="13"/>
        <v>0</v>
      </c>
      <c r="P126" s="248">
        <f t="shared" si="13"/>
        <v>0</v>
      </c>
      <c r="Q126" s="248">
        <f t="shared" si="13"/>
        <v>0</v>
      </c>
    </row>
    <row r="127" spans="1:17" s="55" customFormat="1" ht="4.5" customHeight="1" thickBot="1">
      <c r="A127" s="245"/>
      <c r="B127" s="245"/>
      <c r="C127" s="246"/>
      <c r="D127" s="245"/>
      <c r="E127" s="246"/>
      <c r="F127" s="247"/>
      <c r="G127" s="247"/>
      <c r="H127" s="247"/>
      <c r="I127" s="247"/>
      <c r="J127" s="247"/>
      <c r="K127" s="247"/>
      <c r="L127" s="247"/>
      <c r="M127" s="247"/>
      <c r="N127" s="247"/>
      <c r="O127" s="247"/>
      <c r="P127" s="247"/>
      <c r="Q127" s="247"/>
    </row>
    <row r="128" spans="1:17" s="6" customFormat="1" ht="21" customHeight="1" thickBot="1">
      <c r="A128" s="497" t="s">
        <v>180</v>
      </c>
      <c r="B128" s="498"/>
      <c r="C128" s="498"/>
      <c r="D128" s="498"/>
      <c r="E128" s="499"/>
      <c r="F128" s="238">
        <f aca="true" t="shared" si="14" ref="F128:Q128">SUM(F129)</f>
        <v>0</v>
      </c>
      <c r="G128" s="238">
        <f t="shared" si="14"/>
        <v>0</v>
      </c>
      <c r="H128" s="238">
        <f t="shared" si="14"/>
        <v>0</v>
      </c>
      <c r="I128" s="238">
        <f t="shared" si="14"/>
        <v>0</v>
      </c>
      <c r="J128" s="238">
        <f t="shared" si="14"/>
        <v>0</v>
      </c>
      <c r="K128" s="238">
        <f t="shared" si="14"/>
        <v>0</v>
      </c>
      <c r="L128" s="238">
        <f t="shared" si="14"/>
        <v>0</v>
      </c>
      <c r="M128" s="238">
        <f t="shared" si="14"/>
        <v>0</v>
      </c>
      <c r="N128" s="238">
        <f t="shared" si="14"/>
        <v>0</v>
      </c>
      <c r="O128" s="238">
        <f t="shared" si="14"/>
        <v>0</v>
      </c>
      <c r="P128" s="238">
        <f t="shared" si="14"/>
        <v>0</v>
      </c>
      <c r="Q128" s="238">
        <f t="shared" si="14"/>
        <v>0</v>
      </c>
    </row>
    <row r="129" spans="1:17" s="59" customFormat="1" ht="30" customHeight="1" thickBot="1">
      <c r="A129" s="244"/>
      <c r="B129" s="239"/>
      <c r="C129" s="240"/>
      <c r="D129" s="239"/>
      <c r="E129" s="240"/>
      <c r="F129" s="241">
        <f>J129</f>
        <v>0</v>
      </c>
      <c r="G129" s="241">
        <v>0</v>
      </c>
      <c r="H129" s="241">
        <v>0</v>
      </c>
      <c r="I129" s="242">
        <v>0</v>
      </c>
      <c r="J129" s="241">
        <f>SUM(H129:I129)</f>
        <v>0</v>
      </c>
      <c r="K129" s="241">
        <v>0</v>
      </c>
      <c r="L129" s="242">
        <v>0</v>
      </c>
      <c r="M129" s="241">
        <f>SUM(K129:L129)</f>
        <v>0</v>
      </c>
      <c r="N129" s="241">
        <v>0</v>
      </c>
      <c r="O129" s="242">
        <v>0</v>
      </c>
      <c r="P129" s="241">
        <f>SUM(N129:O129)</f>
        <v>0</v>
      </c>
      <c r="Q129" s="243">
        <f>J129+M129+P129</f>
        <v>0</v>
      </c>
    </row>
    <row r="130" spans="1:17" s="6" customFormat="1" ht="21" customHeight="1" thickBot="1">
      <c r="A130" s="497" t="s">
        <v>181</v>
      </c>
      <c r="B130" s="498"/>
      <c r="C130" s="498"/>
      <c r="D130" s="498"/>
      <c r="E130" s="499"/>
      <c r="F130" s="238">
        <f aca="true" t="shared" si="15" ref="F130:Q130">SUM(F131)</f>
        <v>0</v>
      </c>
      <c r="G130" s="238">
        <f t="shared" si="15"/>
        <v>0</v>
      </c>
      <c r="H130" s="238">
        <f t="shared" si="15"/>
        <v>0</v>
      </c>
      <c r="I130" s="238">
        <f t="shared" si="15"/>
        <v>0</v>
      </c>
      <c r="J130" s="238">
        <f t="shared" si="15"/>
        <v>0</v>
      </c>
      <c r="K130" s="238">
        <f t="shared" si="15"/>
        <v>0</v>
      </c>
      <c r="L130" s="238">
        <f t="shared" si="15"/>
        <v>0</v>
      </c>
      <c r="M130" s="238">
        <f t="shared" si="15"/>
        <v>0</v>
      </c>
      <c r="N130" s="238">
        <f t="shared" si="15"/>
        <v>0</v>
      </c>
      <c r="O130" s="238">
        <f t="shared" si="15"/>
        <v>0</v>
      </c>
      <c r="P130" s="238">
        <f t="shared" si="15"/>
        <v>0</v>
      </c>
      <c r="Q130" s="238">
        <f t="shared" si="15"/>
        <v>0</v>
      </c>
    </row>
    <row r="131" spans="1:17" s="59" customFormat="1" ht="30" customHeight="1" thickBot="1">
      <c r="A131" s="244"/>
      <c r="B131" s="239"/>
      <c r="C131" s="240"/>
      <c r="D131" s="239"/>
      <c r="E131" s="240"/>
      <c r="F131" s="241">
        <f>G131+Q131</f>
        <v>0</v>
      </c>
      <c r="G131" s="241">
        <v>0</v>
      </c>
      <c r="H131" s="241">
        <v>0</v>
      </c>
      <c r="I131" s="242">
        <v>0</v>
      </c>
      <c r="J131" s="241">
        <f>SUM(H131:I131)</f>
        <v>0</v>
      </c>
      <c r="K131" s="241">
        <v>0</v>
      </c>
      <c r="L131" s="242">
        <v>0</v>
      </c>
      <c r="M131" s="241">
        <f>SUM(K131:L131)</f>
        <v>0</v>
      </c>
      <c r="N131" s="241">
        <v>0</v>
      </c>
      <c r="O131" s="242">
        <v>0</v>
      </c>
      <c r="P131" s="241">
        <f>SUM(N131:O131)</f>
        <v>0</v>
      </c>
      <c r="Q131" s="243">
        <f>J131+M131+P131</f>
        <v>0</v>
      </c>
    </row>
    <row r="132" spans="1:17" s="55" customFormat="1" ht="4.5" customHeight="1" thickBot="1">
      <c r="A132" s="245"/>
      <c r="B132" s="245"/>
      <c r="C132" s="246"/>
      <c r="D132" s="245"/>
      <c r="E132" s="246"/>
      <c r="F132" s="247"/>
      <c r="G132" s="247"/>
      <c r="H132" s="247"/>
      <c r="I132" s="247"/>
      <c r="J132" s="247"/>
      <c r="K132" s="247"/>
      <c r="L132" s="247"/>
      <c r="M132" s="247"/>
      <c r="N132" s="247"/>
      <c r="O132" s="247"/>
      <c r="P132" s="247"/>
      <c r="Q132" s="247"/>
    </row>
    <row r="133" spans="1:17" s="77" customFormat="1" ht="21.75" customHeight="1" thickBot="1">
      <c r="A133" s="494" t="s">
        <v>11</v>
      </c>
      <c r="B133" s="495"/>
      <c r="C133" s="495"/>
      <c r="D133" s="495"/>
      <c r="E133" s="496"/>
      <c r="F133" s="248">
        <f aca="true" t="shared" si="16" ref="F133:Q133">F135+F137</f>
        <v>2500</v>
      </c>
      <c r="G133" s="248">
        <f t="shared" si="16"/>
        <v>0</v>
      </c>
      <c r="H133" s="248">
        <f t="shared" si="16"/>
        <v>500</v>
      </c>
      <c r="I133" s="248">
        <f t="shared" si="16"/>
        <v>0</v>
      </c>
      <c r="J133" s="248">
        <f t="shared" si="16"/>
        <v>500</v>
      </c>
      <c r="K133" s="248">
        <f t="shared" si="16"/>
        <v>1000</v>
      </c>
      <c r="L133" s="248">
        <f t="shared" si="16"/>
        <v>0</v>
      </c>
      <c r="M133" s="248">
        <f t="shared" si="16"/>
        <v>1000</v>
      </c>
      <c r="N133" s="248">
        <f t="shared" si="16"/>
        <v>1000</v>
      </c>
      <c r="O133" s="248">
        <f t="shared" si="16"/>
        <v>0</v>
      </c>
      <c r="P133" s="248">
        <f t="shared" si="16"/>
        <v>1000</v>
      </c>
      <c r="Q133" s="248">
        <f t="shared" si="16"/>
        <v>2500</v>
      </c>
    </row>
    <row r="134" spans="1:17" s="55" customFormat="1" ht="4.5" customHeight="1" thickBot="1">
      <c r="A134" s="245"/>
      <c r="B134" s="245"/>
      <c r="C134" s="246"/>
      <c r="D134" s="245"/>
      <c r="E134" s="246"/>
      <c r="F134" s="247"/>
      <c r="G134" s="247"/>
      <c r="H134" s="247"/>
      <c r="I134" s="247"/>
      <c r="J134" s="247"/>
      <c r="K134" s="247"/>
      <c r="L134" s="247"/>
      <c r="M134" s="247"/>
      <c r="N134" s="247"/>
      <c r="O134" s="247"/>
      <c r="P134" s="247"/>
      <c r="Q134" s="247"/>
    </row>
    <row r="135" spans="1:17" s="6" customFormat="1" ht="21" customHeight="1" thickBot="1">
      <c r="A135" s="497" t="s">
        <v>180</v>
      </c>
      <c r="B135" s="498"/>
      <c r="C135" s="498"/>
      <c r="D135" s="498"/>
      <c r="E135" s="499"/>
      <c r="F135" s="238">
        <f aca="true" t="shared" si="17" ref="F135:Q135">SUM(F136)</f>
        <v>0</v>
      </c>
      <c r="G135" s="238">
        <f t="shared" si="17"/>
        <v>0</v>
      </c>
      <c r="H135" s="238">
        <f t="shared" si="17"/>
        <v>0</v>
      </c>
      <c r="I135" s="238">
        <f t="shared" si="17"/>
        <v>0</v>
      </c>
      <c r="J135" s="238">
        <f t="shared" si="17"/>
        <v>0</v>
      </c>
      <c r="K135" s="238">
        <f t="shared" si="17"/>
        <v>0</v>
      </c>
      <c r="L135" s="238">
        <f t="shared" si="17"/>
        <v>0</v>
      </c>
      <c r="M135" s="238">
        <f t="shared" si="17"/>
        <v>0</v>
      </c>
      <c r="N135" s="238">
        <f t="shared" si="17"/>
        <v>0</v>
      </c>
      <c r="O135" s="238">
        <f t="shared" si="17"/>
        <v>0</v>
      </c>
      <c r="P135" s="238">
        <f t="shared" si="17"/>
        <v>0</v>
      </c>
      <c r="Q135" s="238">
        <f t="shared" si="17"/>
        <v>0</v>
      </c>
    </row>
    <row r="136" spans="1:17" s="59" customFormat="1" ht="30" customHeight="1" thickBot="1">
      <c r="A136" s="244"/>
      <c r="B136" s="239"/>
      <c r="C136" s="240"/>
      <c r="D136" s="239"/>
      <c r="E136" s="240"/>
      <c r="F136" s="241">
        <f>G136+J136</f>
        <v>0</v>
      </c>
      <c r="G136" s="241">
        <v>0</v>
      </c>
      <c r="H136" s="241">
        <v>0</v>
      </c>
      <c r="I136" s="242">
        <v>0</v>
      </c>
      <c r="J136" s="241">
        <f>SUM(H136:I136)</f>
        <v>0</v>
      </c>
      <c r="K136" s="241">
        <v>0</v>
      </c>
      <c r="L136" s="242">
        <v>0</v>
      </c>
      <c r="M136" s="241">
        <f>SUM(K136:L136)</f>
        <v>0</v>
      </c>
      <c r="N136" s="241">
        <v>0</v>
      </c>
      <c r="O136" s="242">
        <v>0</v>
      </c>
      <c r="P136" s="241">
        <f>SUM(N136:O136)</f>
        <v>0</v>
      </c>
      <c r="Q136" s="243">
        <f>J136+M136+P136</f>
        <v>0</v>
      </c>
    </row>
    <row r="137" spans="1:17" s="6" customFormat="1" ht="21" customHeight="1" thickBot="1">
      <c r="A137" s="497" t="s">
        <v>173</v>
      </c>
      <c r="B137" s="498"/>
      <c r="C137" s="498"/>
      <c r="D137" s="498"/>
      <c r="E137" s="499"/>
      <c r="F137" s="238">
        <f>SUM(F138)</f>
        <v>2500</v>
      </c>
      <c r="G137" s="238">
        <f>SUM(G138)</f>
        <v>0</v>
      </c>
      <c r="H137" s="238">
        <f>SUM(H138)</f>
        <v>500</v>
      </c>
      <c r="I137" s="238">
        <f aca="true" t="shared" si="18" ref="I137:Q137">SUM(I138)</f>
        <v>0</v>
      </c>
      <c r="J137" s="238">
        <f t="shared" si="18"/>
        <v>500</v>
      </c>
      <c r="K137" s="238">
        <f t="shared" si="18"/>
        <v>1000</v>
      </c>
      <c r="L137" s="238">
        <f t="shared" si="18"/>
        <v>0</v>
      </c>
      <c r="M137" s="238">
        <f t="shared" si="18"/>
        <v>1000</v>
      </c>
      <c r="N137" s="238">
        <f t="shared" si="18"/>
        <v>1000</v>
      </c>
      <c r="O137" s="238">
        <f t="shared" si="18"/>
        <v>0</v>
      </c>
      <c r="P137" s="238">
        <f t="shared" si="18"/>
        <v>1000</v>
      </c>
      <c r="Q137" s="238">
        <f t="shared" si="18"/>
        <v>2500</v>
      </c>
    </row>
    <row r="138" spans="1:17" s="59" customFormat="1" ht="54.75" customHeight="1" thickBot="1">
      <c r="A138" s="244" t="s">
        <v>14</v>
      </c>
      <c r="B138" s="239" t="s">
        <v>17</v>
      </c>
      <c r="C138" s="240" t="s">
        <v>13</v>
      </c>
      <c r="D138" s="239" t="s">
        <v>190</v>
      </c>
      <c r="E138" s="244" t="s">
        <v>189</v>
      </c>
      <c r="F138" s="241">
        <f>G138+Q138</f>
        <v>2500</v>
      </c>
      <c r="G138" s="241"/>
      <c r="H138" s="241">
        <v>500</v>
      </c>
      <c r="I138" s="242">
        <v>0</v>
      </c>
      <c r="J138" s="241">
        <f>SUM(H138:I138)</f>
        <v>500</v>
      </c>
      <c r="K138" s="241">
        <v>1000</v>
      </c>
      <c r="L138" s="242">
        <v>0</v>
      </c>
      <c r="M138" s="241">
        <f>SUM(K138:L138)</f>
        <v>1000</v>
      </c>
      <c r="N138" s="241">
        <v>1000</v>
      </c>
      <c r="O138" s="242">
        <v>0</v>
      </c>
      <c r="P138" s="241">
        <f>SUM(N138:O138)</f>
        <v>1000</v>
      </c>
      <c r="Q138" s="243">
        <f>J138+M138+P138</f>
        <v>2500</v>
      </c>
    </row>
    <row r="139" spans="1:17" s="55" customFormat="1" ht="4.5" customHeight="1" thickBot="1">
      <c r="A139" s="245"/>
      <c r="B139" s="245"/>
      <c r="C139" s="246"/>
      <c r="D139" s="245"/>
      <c r="E139" s="246"/>
      <c r="F139" s="247"/>
      <c r="G139" s="247"/>
      <c r="H139" s="247"/>
      <c r="I139" s="247"/>
      <c r="J139" s="247"/>
      <c r="K139" s="247"/>
      <c r="L139" s="247"/>
      <c r="M139" s="247"/>
      <c r="N139" s="247"/>
      <c r="O139" s="247"/>
      <c r="P139" s="247"/>
      <c r="Q139" s="247"/>
    </row>
    <row r="140" spans="1:17" s="77" customFormat="1" ht="21.75" customHeight="1" thickBot="1">
      <c r="A140" s="494" t="s">
        <v>12</v>
      </c>
      <c r="B140" s="495"/>
      <c r="C140" s="495"/>
      <c r="D140" s="495"/>
      <c r="E140" s="496"/>
      <c r="F140" s="248">
        <f aca="true" t="shared" si="19" ref="F140:Q140">F142+F144</f>
        <v>0</v>
      </c>
      <c r="G140" s="248">
        <f t="shared" si="19"/>
        <v>0</v>
      </c>
      <c r="H140" s="248">
        <f t="shared" si="19"/>
        <v>0</v>
      </c>
      <c r="I140" s="248">
        <f t="shared" si="19"/>
        <v>0</v>
      </c>
      <c r="J140" s="248">
        <f t="shared" si="19"/>
        <v>0</v>
      </c>
      <c r="K140" s="248">
        <f t="shared" si="19"/>
        <v>0</v>
      </c>
      <c r="L140" s="248">
        <f t="shared" si="19"/>
        <v>0</v>
      </c>
      <c r="M140" s="248">
        <f t="shared" si="19"/>
        <v>0</v>
      </c>
      <c r="N140" s="248">
        <f t="shared" si="19"/>
        <v>0</v>
      </c>
      <c r="O140" s="248">
        <f t="shared" si="19"/>
        <v>0</v>
      </c>
      <c r="P140" s="248">
        <f t="shared" si="19"/>
        <v>0</v>
      </c>
      <c r="Q140" s="248">
        <f t="shared" si="19"/>
        <v>0</v>
      </c>
    </row>
    <row r="141" spans="1:17" s="55" customFormat="1" ht="4.5" customHeight="1" thickBot="1">
      <c r="A141" s="245"/>
      <c r="B141" s="245"/>
      <c r="C141" s="246"/>
      <c r="D141" s="245"/>
      <c r="E141" s="246"/>
      <c r="F141" s="247"/>
      <c r="G141" s="247"/>
      <c r="H141" s="247"/>
      <c r="I141" s="247"/>
      <c r="J141" s="247"/>
      <c r="K141" s="247"/>
      <c r="L141" s="247"/>
      <c r="M141" s="247"/>
      <c r="N141" s="247"/>
      <c r="O141" s="247"/>
      <c r="P141" s="247"/>
      <c r="Q141" s="247"/>
    </row>
    <row r="142" spans="1:17" s="6" customFormat="1" ht="21" customHeight="1" thickBot="1">
      <c r="A142" s="497" t="s">
        <v>172</v>
      </c>
      <c r="B142" s="498"/>
      <c r="C142" s="498"/>
      <c r="D142" s="498"/>
      <c r="E142" s="499"/>
      <c r="F142" s="238">
        <f>SUM(F143)</f>
        <v>0</v>
      </c>
      <c r="G142" s="238">
        <f>SUM(G143)</f>
        <v>0</v>
      </c>
      <c r="H142" s="238">
        <f>SUM(H143)</f>
        <v>0</v>
      </c>
      <c r="I142" s="238">
        <f aca="true" t="shared" si="20" ref="I142:Q142">SUM(I143)</f>
        <v>0</v>
      </c>
      <c r="J142" s="238">
        <f t="shared" si="20"/>
        <v>0</v>
      </c>
      <c r="K142" s="238">
        <f t="shared" si="20"/>
        <v>0</v>
      </c>
      <c r="L142" s="238">
        <f t="shared" si="20"/>
        <v>0</v>
      </c>
      <c r="M142" s="238">
        <f t="shared" si="20"/>
        <v>0</v>
      </c>
      <c r="N142" s="238">
        <f t="shared" si="20"/>
        <v>0</v>
      </c>
      <c r="O142" s="238">
        <f t="shared" si="20"/>
        <v>0</v>
      </c>
      <c r="P142" s="238">
        <f t="shared" si="20"/>
        <v>0</v>
      </c>
      <c r="Q142" s="238">
        <f t="shared" si="20"/>
        <v>0</v>
      </c>
    </row>
    <row r="143" spans="1:17" s="59" customFormat="1" ht="30" customHeight="1" thickBot="1">
      <c r="A143" s="249"/>
      <c r="B143" s="250"/>
      <c r="C143" s="251"/>
      <c r="D143" s="250"/>
      <c r="E143" s="249"/>
      <c r="F143" s="252">
        <f>J143</f>
        <v>0</v>
      </c>
      <c r="G143" s="252">
        <v>0</v>
      </c>
      <c r="H143" s="252">
        <v>0</v>
      </c>
      <c r="I143" s="253">
        <v>0</v>
      </c>
      <c r="J143" s="252">
        <f>SUM(H143:I143)</f>
        <v>0</v>
      </c>
      <c r="K143" s="252">
        <v>0</v>
      </c>
      <c r="L143" s="253">
        <v>0</v>
      </c>
      <c r="M143" s="252">
        <f>SUM(K143:L143)</f>
        <v>0</v>
      </c>
      <c r="N143" s="252">
        <v>0</v>
      </c>
      <c r="O143" s="253">
        <v>0</v>
      </c>
      <c r="P143" s="252">
        <f>SUM(N143:O143)</f>
        <v>0</v>
      </c>
      <c r="Q143" s="254">
        <f>J143+M143+P143</f>
        <v>0</v>
      </c>
    </row>
    <row r="144" spans="1:17" s="6" customFormat="1" ht="21" customHeight="1" thickBot="1">
      <c r="A144" s="497" t="s">
        <v>173</v>
      </c>
      <c r="B144" s="498"/>
      <c r="C144" s="498"/>
      <c r="D144" s="498"/>
      <c r="E144" s="499"/>
      <c r="F144" s="238">
        <f>SUM(F145)</f>
        <v>0</v>
      </c>
      <c r="G144" s="238">
        <f>SUM(G145)</f>
        <v>0</v>
      </c>
      <c r="H144" s="238">
        <f>SUM(H145)</f>
        <v>0</v>
      </c>
      <c r="I144" s="238">
        <f aca="true" t="shared" si="21" ref="I144:Q144">SUM(I145)</f>
        <v>0</v>
      </c>
      <c r="J144" s="238">
        <f t="shared" si="21"/>
        <v>0</v>
      </c>
      <c r="K144" s="238">
        <f t="shared" si="21"/>
        <v>0</v>
      </c>
      <c r="L144" s="238">
        <f t="shared" si="21"/>
        <v>0</v>
      </c>
      <c r="M144" s="238">
        <f t="shared" si="21"/>
        <v>0</v>
      </c>
      <c r="N144" s="238">
        <f t="shared" si="21"/>
        <v>0</v>
      </c>
      <c r="O144" s="238">
        <f t="shared" si="21"/>
        <v>0</v>
      </c>
      <c r="P144" s="238">
        <f t="shared" si="21"/>
        <v>0</v>
      </c>
      <c r="Q144" s="238">
        <f t="shared" si="21"/>
        <v>0</v>
      </c>
    </row>
    <row r="145" spans="1:17" s="59" customFormat="1" ht="30" customHeight="1" thickBot="1">
      <c r="A145" s="244"/>
      <c r="B145" s="239"/>
      <c r="C145" s="240"/>
      <c r="D145" s="239"/>
      <c r="E145" s="240"/>
      <c r="F145" s="241">
        <f>G145+Q145</f>
        <v>0</v>
      </c>
      <c r="G145" s="241">
        <v>0</v>
      </c>
      <c r="H145" s="241">
        <v>0</v>
      </c>
      <c r="I145" s="242">
        <v>0</v>
      </c>
      <c r="J145" s="241">
        <f>SUM(H145:I145)</f>
        <v>0</v>
      </c>
      <c r="K145" s="241">
        <v>0</v>
      </c>
      <c r="L145" s="242">
        <v>0</v>
      </c>
      <c r="M145" s="241">
        <f>SUM(K145:L145)</f>
        <v>0</v>
      </c>
      <c r="N145" s="241">
        <v>0</v>
      </c>
      <c r="O145" s="242">
        <v>0</v>
      </c>
      <c r="P145" s="241">
        <f>SUM(N145:O145)</f>
        <v>0</v>
      </c>
      <c r="Q145" s="243">
        <f>J145+M145+P145</f>
        <v>0</v>
      </c>
    </row>
    <row r="146" spans="1:17" s="59" customFormat="1" ht="12.75" customHeight="1">
      <c r="A146" s="274"/>
      <c r="B146" s="274"/>
      <c r="C146" s="275"/>
      <c r="D146" s="275"/>
      <c r="E146" s="276"/>
      <c r="F146" s="277"/>
      <c r="G146" s="277"/>
      <c r="H146" s="277"/>
      <c r="I146" s="277"/>
      <c r="J146" s="277"/>
      <c r="K146" s="277"/>
      <c r="L146" s="277"/>
      <c r="M146" s="277"/>
      <c r="N146" s="277"/>
      <c r="O146" s="277"/>
      <c r="P146" s="277"/>
      <c r="Q146" s="278"/>
    </row>
    <row r="147" spans="1:17" s="79" customFormat="1" ht="15" customHeight="1">
      <c r="A147" s="279" t="s">
        <v>106</v>
      </c>
      <c r="B147" s="509" t="s">
        <v>3</v>
      </c>
      <c r="C147" s="510"/>
      <c r="D147" s="510"/>
      <c r="E147" s="510"/>
      <c r="F147" s="510"/>
      <c r="G147" s="510"/>
      <c r="H147" s="510"/>
      <c r="I147" s="510"/>
      <c r="J147" s="510"/>
      <c r="K147" s="510"/>
      <c r="L147" s="510"/>
      <c r="M147" s="510"/>
      <c r="N147" s="510"/>
      <c r="O147" s="510"/>
      <c r="P147" s="510"/>
      <c r="Q147" s="510"/>
    </row>
    <row r="148" spans="1:17" s="80" customFormat="1" ht="12.75" customHeight="1">
      <c r="A148" s="280"/>
      <c r="B148" s="281"/>
      <c r="C148" s="280"/>
      <c r="D148" s="280"/>
      <c r="E148" s="280"/>
      <c r="F148" s="282"/>
      <c r="G148" s="282"/>
      <c r="H148" s="282"/>
      <c r="I148" s="282"/>
      <c r="J148" s="282"/>
      <c r="K148" s="282"/>
      <c r="L148" s="282"/>
      <c r="M148" s="282"/>
      <c r="N148" s="282"/>
      <c r="O148" s="282"/>
      <c r="P148" s="282"/>
      <c r="Q148" s="283"/>
    </row>
    <row r="149" spans="1:17" s="79" customFormat="1" ht="15" customHeight="1">
      <c r="A149" s="284"/>
      <c r="B149" s="509" t="s">
        <v>183</v>
      </c>
      <c r="C149" s="510"/>
      <c r="D149" s="510"/>
      <c r="E149" s="510"/>
      <c r="F149" s="510"/>
      <c r="G149" s="510"/>
      <c r="H149" s="510"/>
      <c r="I149" s="510"/>
      <c r="J149" s="510"/>
      <c r="K149" s="510"/>
      <c r="L149" s="510"/>
      <c r="M149" s="510"/>
      <c r="N149" s="510"/>
      <c r="O149" s="510"/>
      <c r="P149" s="510"/>
      <c r="Q149" s="510"/>
    </row>
    <row r="150" spans="1:17" s="80" customFormat="1" ht="12.75" customHeight="1">
      <c r="A150" s="280"/>
      <c r="B150" s="281"/>
      <c r="C150" s="280"/>
      <c r="D150" s="280"/>
      <c r="E150" s="280"/>
      <c r="F150" s="282"/>
      <c r="G150" s="282"/>
      <c r="H150" s="282"/>
      <c r="I150" s="282"/>
      <c r="J150" s="282"/>
      <c r="K150" s="282"/>
      <c r="L150" s="282"/>
      <c r="M150" s="282"/>
      <c r="N150" s="282"/>
      <c r="O150" s="282"/>
      <c r="P150" s="282"/>
      <c r="Q150" s="283"/>
    </row>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spans="1:17" s="66" customFormat="1" ht="22.5" customHeight="1">
      <c r="A192" s="475" t="s">
        <v>179</v>
      </c>
      <c r="B192" s="511"/>
      <c r="C192" s="511"/>
      <c r="D192" s="511"/>
      <c r="E192" s="511"/>
      <c r="F192" s="511"/>
      <c r="G192" s="511"/>
      <c r="H192" s="511"/>
      <c r="I192" s="511"/>
      <c r="J192" s="511"/>
      <c r="K192" s="511"/>
      <c r="L192" s="511"/>
      <c r="M192" s="511"/>
      <c r="N192" s="511"/>
      <c r="O192" s="511"/>
      <c r="P192" s="511"/>
      <c r="Q192" s="511"/>
    </row>
    <row r="193" ht="12.75" customHeight="1"/>
    <row r="194" spans="1:16" s="54" customFormat="1" ht="21.75" customHeight="1">
      <c r="A194" s="54" t="s">
        <v>24</v>
      </c>
      <c r="C194" s="56"/>
      <c r="E194" s="56"/>
      <c r="F194" s="68"/>
      <c r="G194" s="68"/>
      <c r="H194" s="68"/>
      <c r="I194" s="68"/>
      <c r="J194" s="68"/>
      <c r="K194" s="68"/>
      <c r="L194" s="68"/>
      <c r="M194" s="68"/>
      <c r="N194" s="68"/>
      <c r="O194" s="68"/>
      <c r="P194" s="68"/>
    </row>
    <row r="195" spans="1:17" s="54" customFormat="1" ht="21" customHeight="1" thickBot="1">
      <c r="A195" s="69" t="s">
        <v>116</v>
      </c>
      <c r="B195" s="69"/>
      <c r="C195" s="70"/>
      <c r="D195" s="69"/>
      <c r="E195" s="70"/>
      <c r="F195" s="71"/>
      <c r="G195" s="73"/>
      <c r="H195" s="73"/>
      <c r="I195" s="73"/>
      <c r="J195" s="73"/>
      <c r="K195" s="73"/>
      <c r="L195" s="73"/>
      <c r="M195" s="73"/>
      <c r="N195" s="477" t="s">
        <v>177</v>
      </c>
      <c r="O195" s="512"/>
      <c r="P195" s="512"/>
      <c r="Q195" s="512"/>
    </row>
    <row r="196" spans="1:17" s="62" customFormat="1" ht="76.5" customHeight="1" thickBot="1">
      <c r="A196" s="513" t="s">
        <v>119</v>
      </c>
      <c r="B196" s="514" t="s">
        <v>120</v>
      </c>
      <c r="C196" s="515" t="s">
        <v>27</v>
      </c>
      <c r="D196" s="513" t="s">
        <v>121</v>
      </c>
      <c r="E196" s="515" t="s">
        <v>28</v>
      </c>
      <c r="F196" s="74"/>
      <c r="G196" s="74"/>
      <c r="H196" s="516"/>
      <c r="I196" s="516"/>
      <c r="J196" s="517"/>
      <c r="K196" s="516"/>
      <c r="L196" s="516"/>
      <c r="M196" s="517"/>
      <c r="N196" s="516"/>
      <c r="O196" s="516"/>
      <c r="P196" s="517"/>
      <c r="Q196" s="505" t="s">
        <v>170</v>
      </c>
    </row>
    <row r="197" spans="1:17" s="62" customFormat="1" ht="21.75" customHeight="1" thickBot="1">
      <c r="A197" s="513"/>
      <c r="B197" s="514"/>
      <c r="C197" s="515"/>
      <c r="D197" s="513"/>
      <c r="E197" s="515"/>
      <c r="F197" s="507" t="s">
        <v>118</v>
      </c>
      <c r="G197" s="507" t="s">
        <v>118</v>
      </c>
      <c r="H197" s="501" t="s">
        <v>115</v>
      </c>
      <c r="I197" s="503" t="s">
        <v>29</v>
      </c>
      <c r="J197" s="507" t="s">
        <v>118</v>
      </c>
      <c r="K197" s="501" t="s">
        <v>115</v>
      </c>
      <c r="L197" s="503" t="s">
        <v>29</v>
      </c>
      <c r="M197" s="507" t="s">
        <v>118</v>
      </c>
      <c r="N197" s="501" t="s">
        <v>115</v>
      </c>
      <c r="O197" s="503" t="s">
        <v>29</v>
      </c>
      <c r="P197" s="507" t="s">
        <v>118</v>
      </c>
      <c r="Q197" s="506"/>
    </row>
    <row r="198" spans="1:17" s="62" customFormat="1" ht="21.75" customHeight="1" thickBot="1">
      <c r="A198" s="513"/>
      <c r="B198" s="514"/>
      <c r="C198" s="515"/>
      <c r="D198" s="513"/>
      <c r="E198" s="515"/>
      <c r="F198" s="508"/>
      <c r="G198" s="508"/>
      <c r="H198" s="502"/>
      <c r="I198" s="504"/>
      <c r="J198" s="508"/>
      <c r="K198" s="502"/>
      <c r="L198" s="504"/>
      <c r="M198" s="508"/>
      <c r="N198" s="502"/>
      <c r="O198" s="504"/>
      <c r="P198" s="508"/>
      <c r="Q198" s="504"/>
    </row>
    <row r="199" spans="1:17" s="75" customFormat="1" ht="22.5" customHeight="1" thickBot="1">
      <c r="A199" s="491" t="s">
        <v>114</v>
      </c>
      <c r="B199" s="492"/>
      <c r="C199" s="492"/>
      <c r="D199" s="492"/>
      <c r="E199" s="493"/>
      <c r="F199" s="273">
        <f aca="true" t="shared" si="22" ref="F199:Q199">F201+F208+F215</f>
        <v>12411</v>
      </c>
      <c r="G199" s="273">
        <f t="shared" si="22"/>
        <v>12298</v>
      </c>
      <c r="H199" s="273">
        <f t="shared" si="22"/>
        <v>113</v>
      </c>
      <c r="I199" s="273">
        <f t="shared" si="22"/>
        <v>0</v>
      </c>
      <c r="J199" s="273">
        <f t="shared" si="22"/>
        <v>113</v>
      </c>
      <c r="K199" s="273">
        <f t="shared" si="22"/>
        <v>124</v>
      </c>
      <c r="L199" s="273">
        <f t="shared" si="22"/>
        <v>0</v>
      </c>
      <c r="M199" s="273">
        <f t="shared" si="22"/>
        <v>124</v>
      </c>
      <c r="N199" s="273">
        <f t="shared" si="22"/>
        <v>124</v>
      </c>
      <c r="O199" s="273">
        <f t="shared" si="22"/>
        <v>0</v>
      </c>
      <c r="P199" s="273">
        <f t="shared" si="22"/>
        <v>124</v>
      </c>
      <c r="Q199" s="273">
        <f t="shared" si="22"/>
        <v>361</v>
      </c>
    </row>
    <row r="200" spans="1:17" s="55" customFormat="1" ht="4.5" customHeight="1" thickBot="1">
      <c r="A200" s="245"/>
      <c r="B200" s="245"/>
      <c r="C200" s="246"/>
      <c r="D200" s="245"/>
      <c r="E200" s="246"/>
      <c r="F200" s="247"/>
      <c r="G200" s="247"/>
      <c r="H200" s="247"/>
      <c r="I200" s="247"/>
      <c r="J200" s="247"/>
      <c r="K200" s="247"/>
      <c r="L200" s="247"/>
      <c r="M200" s="247"/>
      <c r="N200" s="247"/>
      <c r="O200" s="247"/>
      <c r="P200" s="247"/>
      <c r="Q200" s="247"/>
    </row>
    <row r="201" spans="1:17" s="77" customFormat="1" ht="21.75" customHeight="1" thickBot="1">
      <c r="A201" s="494" t="s">
        <v>10</v>
      </c>
      <c r="B201" s="495"/>
      <c r="C201" s="495"/>
      <c r="D201" s="495"/>
      <c r="E201" s="496"/>
      <c r="F201" s="248">
        <f aca="true" t="shared" si="23" ref="F201:Q201">F203+F205</f>
        <v>0</v>
      </c>
      <c r="G201" s="248">
        <f t="shared" si="23"/>
        <v>0</v>
      </c>
      <c r="H201" s="248">
        <f t="shared" si="23"/>
        <v>0</v>
      </c>
      <c r="I201" s="248">
        <f t="shared" si="23"/>
        <v>0</v>
      </c>
      <c r="J201" s="248">
        <f t="shared" si="23"/>
        <v>0</v>
      </c>
      <c r="K201" s="248">
        <f t="shared" si="23"/>
        <v>0</v>
      </c>
      <c r="L201" s="248">
        <f t="shared" si="23"/>
        <v>0</v>
      </c>
      <c r="M201" s="248">
        <f t="shared" si="23"/>
        <v>0</v>
      </c>
      <c r="N201" s="248">
        <f t="shared" si="23"/>
        <v>0</v>
      </c>
      <c r="O201" s="248">
        <f t="shared" si="23"/>
        <v>0</v>
      </c>
      <c r="P201" s="248">
        <f t="shared" si="23"/>
        <v>0</v>
      </c>
      <c r="Q201" s="248">
        <f t="shared" si="23"/>
        <v>0</v>
      </c>
    </row>
    <row r="202" spans="1:17" s="55" customFormat="1" ht="4.5" customHeight="1" thickBot="1">
      <c r="A202" s="245"/>
      <c r="B202" s="245"/>
      <c r="C202" s="246"/>
      <c r="D202" s="245"/>
      <c r="E202" s="246"/>
      <c r="F202" s="247"/>
      <c r="G202" s="247"/>
      <c r="H202" s="247"/>
      <c r="I202" s="247"/>
      <c r="J202" s="247"/>
      <c r="K202" s="247"/>
      <c r="L202" s="247"/>
      <c r="M202" s="247"/>
      <c r="N202" s="247"/>
      <c r="O202" s="247"/>
      <c r="P202" s="247"/>
      <c r="Q202" s="247"/>
    </row>
    <row r="203" spans="1:17" s="6" customFormat="1" ht="21" customHeight="1" thickBot="1">
      <c r="A203" s="497" t="s">
        <v>180</v>
      </c>
      <c r="B203" s="498"/>
      <c r="C203" s="498"/>
      <c r="D203" s="498"/>
      <c r="E203" s="499"/>
      <c r="F203" s="238">
        <f aca="true" t="shared" si="24" ref="F203:Q203">SUM(F204)</f>
        <v>0</v>
      </c>
      <c r="G203" s="238">
        <f t="shared" si="24"/>
        <v>0</v>
      </c>
      <c r="H203" s="238">
        <f t="shared" si="24"/>
        <v>0</v>
      </c>
      <c r="I203" s="238">
        <f t="shared" si="24"/>
        <v>0</v>
      </c>
      <c r="J203" s="238">
        <f t="shared" si="24"/>
        <v>0</v>
      </c>
      <c r="K203" s="238">
        <f t="shared" si="24"/>
        <v>0</v>
      </c>
      <c r="L203" s="238">
        <f t="shared" si="24"/>
        <v>0</v>
      </c>
      <c r="M203" s="238">
        <f t="shared" si="24"/>
        <v>0</v>
      </c>
      <c r="N203" s="238">
        <f t="shared" si="24"/>
        <v>0</v>
      </c>
      <c r="O203" s="238">
        <f t="shared" si="24"/>
        <v>0</v>
      </c>
      <c r="P203" s="238">
        <f t="shared" si="24"/>
        <v>0</v>
      </c>
      <c r="Q203" s="238">
        <f t="shared" si="24"/>
        <v>0</v>
      </c>
    </row>
    <row r="204" spans="1:17" s="59" customFormat="1" ht="30" customHeight="1" thickBot="1">
      <c r="A204" s="244"/>
      <c r="B204" s="286"/>
      <c r="C204" s="240"/>
      <c r="D204" s="239"/>
      <c r="E204" s="240"/>
      <c r="F204" s="241">
        <f>J204</f>
        <v>0</v>
      </c>
      <c r="G204" s="241">
        <v>0</v>
      </c>
      <c r="H204" s="241">
        <v>0</v>
      </c>
      <c r="I204" s="242">
        <v>0</v>
      </c>
      <c r="J204" s="241">
        <f>SUM(H204:I204)</f>
        <v>0</v>
      </c>
      <c r="K204" s="241">
        <v>0</v>
      </c>
      <c r="L204" s="242">
        <v>0</v>
      </c>
      <c r="M204" s="241">
        <f>SUM(K204:L204)</f>
        <v>0</v>
      </c>
      <c r="N204" s="241">
        <v>0</v>
      </c>
      <c r="O204" s="242">
        <v>0</v>
      </c>
      <c r="P204" s="241">
        <f>SUM(N204:O204)</f>
        <v>0</v>
      </c>
      <c r="Q204" s="243">
        <f>J204+M204+P204</f>
        <v>0</v>
      </c>
    </row>
    <row r="205" spans="1:17" s="6" customFormat="1" ht="21" customHeight="1" thickBot="1">
      <c r="A205" s="497" t="s">
        <v>181</v>
      </c>
      <c r="B205" s="498"/>
      <c r="C205" s="498"/>
      <c r="D205" s="498"/>
      <c r="E205" s="499"/>
      <c r="F205" s="238">
        <f aca="true" t="shared" si="25" ref="F205:Q205">SUM(F206)</f>
        <v>0</v>
      </c>
      <c r="G205" s="238">
        <f t="shared" si="25"/>
        <v>0</v>
      </c>
      <c r="H205" s="238">
        <f t="shared" si="25"/>
        <v>0</v>
      </c>
      <c r="I205" s="238">
        <f t="shared" si="25"/>
        <v>0</v>
      </c>
      <c r="J205" s="238">
        <f t="shared" si="25"/>
        <v>0</v>
      </c>
      <c r="K205" s="238">
        <f t="shared" si="25"/>
        <v>0</v>
      </c>
      <c r="L205" s="238">
        <f t="shared" si="25"/>
        <v>0</v>
      </c>
      <c r="M205" s="238">
        <f t="shared" si="25"/>
        <v>0</v>
      </c>
      <c r="N205" s="238">
        <f t="shared" si="25"/>
        <v>0</v>
      </c>
      <c r="O205" s="238">
        <f t="shared" si="25"/>
        <v>0</v>
      </c>
      <c r="P205" s="238">
        <f t="shared" si="25"/>
        <v>0</v>
      </c>
      <c r="Q205" s="238">
        <f t="shared" si="25"/>
        <v>0</v>
      </c>
    </row>
    <row r="206" spans="1:17" s="59" customFormat="1" ht="30" customHeight="1" thickBot="1">
      <c r="A206" s="244"/>
      <c r="B206" s="286"/>
      <c r="C206" s="240"/>
      <c r="D206" s="239"/>
      <c r="E206" s="240"/>
      <c r="F206" s="241">
        <f>G206+Q206</f>
        <v>0</v>
      </c>
      <c r="G206" s="241">
        <v>0</v>
      </c>
      <c r="H206" s="241">
        <v>0</v>
      </c>
      <c r="I206" s="242">
        <v>0</v>
      </c>
      <c r="J206" s="241">
        <f>SUM(H206:I206)</f>
        <v>0</v>
      </c>
      <c r="K206" s="241">
        <v>0</v>
      </c>
      <c r="L206" s="242">
        <v>0</v>
      </c>
      <c r="M206" s="241">
        <f>SUM(K206:L206)</f>
        <v>0</v>
      </c>
      <c r="N206" s="241">
        <v>0</v>
      </c>
      <c r="O206" s="242">
        <v>0</v>
      </c>
      <c r="P206" s="241">
        <f>SUM(N206:O206)</f>
        <v>0</v>
      </c>
      <c r="Q206" s="243">
        <f>J206+M206+P206</f>
        <v>0</v>
      </c>
    </row>
    <row r="207" spans="1:17" s="55" customFormat="1" ht="4.5" customHeight="1" thickBot="1">
      <c r="A207" s="245"/>
      <c r="B207" s="245"/>
      <c r="C207" s="246"/>
      <c r="D207" s="245"/>
      <c r="E207" s="246"/>
      <c r="F207" s="247"/>
      <c r="G207" s="247"/>
      <c r="H207" s="247"/>
      <c r="I207" s="247"/>
      <c r="J207" s="247"/>
      <c r="K207" s="247"/>
      <c r="L207" s="247"/>
      <c r="M207" s="247"/>
      <c r="N207" s="247"/>
      <c r="O207" s="247"/>
      <c r="P207" s="247"/>
      <c r="Q207" s="247"/>
    </row>
    <row r="208" spans="1:17" s="77" customFormat="1" ht="21.75" customHeight="1" thickBot="1">
      <c r="A208" s="494" t="s">
        <v>11</v>
      </c>
      <c r="B208" s="495"/>
      <c r="C208" s="495"/>
      <c r="D208" s="495"/>
      <c r="E208" s="496"/>
      <c r="F208" s="248">
        <f aca="true" t="shared" si="26" ref="F208:Q208">F210+F212</f>
        <v>12411</v>
      </c>
      <c r="G208" s="248">
        <f t="shared" si="26"/>
        <v>12298</v>
      </c>
      <c r="H208" s="248">
        <f t="shared" si="26"/>
        <v>113</v>
      </c>
      <c r="I208" s="248">
        <f t="shared" si="26"/>
        <v>0</v>
      </c>
      <c r="J208" s="248">
        <f t="shared" si="26"/>
        <v>113</v>
      </c>
      <c r="K208" s="248">
        <f t="shared" si="26"/>
        <v>124</v>
      </c>
      <c r="L208" s="248">
        <f t="shared" si="26"/>
        <v>0</v>
      </c>
      <c r="M208" s="248">
        <f t="shared" si="26"/>
        <v>124</v>
      </c>
      <c r="N208" s="248">
        <f t="shared" si="26"/>
        <v>124</v>
      </c>
      <c r="O208" s="248">
        <f t="shared" si="26"/>
        <v>0</v>
      </c>
      <c r="P208" s="248">
        <f t="shared" si="26"/>
        <v>124</v>
      </c>
      <c r="Q208" s="248">
        <f t="shared" si="26"/>
        <v>361</v>
      </c>
    </row>
    <row r="209" spans="1:17" s="55" customFormat="1" ht="4.5" customHeight="1" thickBot="1">
      <c r="A209" s="245"/>
      <c r="B209" s="245"/>
      <c r="C209" s="246"/>
      <c r="D209" s="245"/>
      <c r="E209" s="246"/>
      <c r="F209" s="247"/>
      <c r="G209" s="247"/>
      <c r="H209" s="247"/>
      <c r="I209" s="247"/>
      <c r="J209" s="247"/>
      <c r="K209" s="247"/>
      <c r="L209" s="247"/>
      <c r="M209" s="247"/>
      <c r="N209" s="247"/>
      <c r="O209" s="247"/>
      <c r="P209" s="247"/>
      <c r="Q209" s="247"/>
    </row>
    <row r="210" spans="1:17" s="6" customFormat="1" ht="21" customHeight="1" thickBot="1">
      <c r="A210" s="497" t="s">
        <v>180</v>
      </c>
      <c r="B210" s="498"/>
      <c r="C210" s="498"/>
      <c r="D210" s="498"/>
      <c r="E210" s="499"/>
      <c r="F210" s="238">
        <f>F211</f>
        <v>0</v>
      </c>
      <c r="G210" s="238">
        <f aca="true" t="shared" si="27" ref="G210:Q210">G211</f>
        <v>0</v>
      </c>
      <c r="H210" s="238">
        <f t="shared" si="27"/>
        <v>0</v>
      </c>
      <c r="I210" s="238">
        <f t="shared" si="27"/>
        <v>0</v>
      </c>
      <c r="J210" s="238">
        <f t="shared" si="27"/>
        <v>0</v>
      </c>
      <c r="K210" s="238">
        <f t="shared" si="27"/>
        <v>0</v>
      </c>
      <c r="L210" s="238">
        <f t="shared" si="27"/>
        <v>0</v>
      </c>
      <c r="M210" s="238">
        <f t="shared" si="27"/>
        <v>0</v>
      </c>
      <c r="N210" s="238">
        <f t="shared" si="27"/>
        <v>0</v>
      </c>
      <c r="O210" s="238">
        <f t="shared" si="27"/>
        <v>0</v>
      </c>
      <c r="P210" s="238">
        <f t="shared" si="27"/>
        <v>0</v>
      </c>
      <c r="Q210" s="238">
        <f t="shared" si="27"/>
        <v>0</v>
      </c>
    </row>
    <row r="211" spans="1:17" s="59" customFormat="1" ht="30" customHeight="1" thickBot="1">
      <c r="A211" s="287"/>
      <c r="B211" s="288"/>
      <c r="C211" s="289"/>
      <c r="D211" s="288"/>
      <c r="E211" s="289"/>
      <c r="F211" s="259">
        <f>G211+J211</f>
        <v>0</v>
      </c>
      <c r="G211" s="259">
        <v>0</v>
      </c>
      <c r="H211" s="259">
        <v>0</v>
      </c>
      <c r="I211" s="290">
        <v>0</v>
      </c>
      <c r="J211" s="259">
        <f>SUM(H211:I211)</f>
        <v>0</v>
      </c>
      <c r="K211" s="259">
        <v>0</v>
      </c>
      <c r="L211" s="290">
        <v>0</v>
      </c>
      <c r="M211" s="259">
        <f>SUM(K211:L211)</f>
        <v>0</v>
      </c>
      <c r="N211" s="259">
        <v>0</v>
      </c>
      <c r="O211" s="290">
        <v>0</v>
      </c>
      <c r="P211" s="259">
        <f>SUM(N211:O211)</f>
        <v>0</v>
      </c>
      <c r="Q211" s="291">
        <f>J211+M211+P211</f>
        <v>0</v>
      </c>
    </row>
    <row r="212" spans="1:17" s="6" customFormat="1" ht="21" customHeight="1" thickBot="1">
      <c r="A212" s="497" t="s">
        <v>181</v>
      </c>
      <c r="B212" s="498"/>
      <c r="C212" s="498"/>
      <c r="D212" s="498"/>
      <c r="E212" s="499"/>
      <c r="F212" s="292">
        <f aca="true" t="shared" si="28" ref="F212:Q212">F213</f>
        <v>12411</v>
      </c>
      <c r="G212" s="292">
        <f t="shared" si="28"/>
        <v>12298</v>
      </c>
      <c r="H212" s="292">
        <f t="shared" si="28"/>
        <v>113</v>
      </c>
      <c r="I212" s="292">
        <f t="shared" si="28"/>
        <v>0</v>
      </c>
      <c r="J212" s="292">
        <f t="shared" si="28"/>
        <v>113</v>
      </c>
      <c r="K212" s="292">
        <f t="shared" si="28"/>
        <v>124</v>
      </c>
      <c r="L212" s="292">
        <f t="shared" si="28"/>
        <v>0</v>
      </c>
      <c r="M212" s="292">
        <f t="shared" si="28"/>
        <v>124</v>
      </c>
      <c r="N212" s="292">
        <f t="shared" si="28"/>
        <v>124</v>
      </c>
      <c r="O212" s="292">
        <f t="shared" si="28"/>
        <v>0</v>
      </c>
      <c r="P212" s="292">
        <f t="shared" si="28"/>
        <v>124</v>
      </c>
      <c r="Q212" s="292">
        <f t="shared" si="28"/>
        <v>361</v>
      </c>
    </row>
    <row r="213" spans="1:17" s="59" customFormat="1" ht="54" customHeight="1" thickBot="1">
      <c r="A213" s="293" t="s">
        <v>126</v>
      </c>
      <c r="B213" s="294" t="s">
        <v>124</v>
      </c>
      <c r="C213" s="240" t="s">
        <v>13</v>
      </c>
      <c r="D213" s="239" t="s">
        <v>174</v>
      </c>
      <c r="E213" s="240" t="s">
        <v>186</v>
      </c>
      <c r="F213" s="241">
        <f>G213+J213</f>
        <v>12411</v>
      </c>
      <c r="G213" s="241">
        <v>12298</v>
      </c>
      <c r="H213" s="241">
        <v>113</v>
      </c>
      <c r="I213" s="242">
        <v>0</v>
      </c>
      <c r="J213" s="241">
        <f>SUM(H213:I213)</f>
        <v>113</v>
      </c>
      <c r="K213" s="241">
        <v>124</v>
      </c>
      <c r="L213" s="242">
        <v>0</v>
      </c>
      <c r="M213" s="259">
        <f>SUM(K213:L213)</f>
        <v>124</v>
      </c>
      <c r="N213" s="259">
        <v>124</v>
      </c>
      <c r="O213" s="242">
        <v>0</v>
      </c>
      <c r="P213" s="241">
        <f>SUM(N213:O213)</f>
        <v>124</v>
      </c>
      <c r="Q213" s="243">
        <f>J213+M213+P213</f>
        <v>361</v>
      </c>
    </row>
    <row r="214" spans="1:17" s="55" customFormat="1" ht="4.5" customHeight="1" thickBot="1">
      <c r="A214" s="245"/>
      <c r="B214" s="245"/>
      <c r="C214" s="246"/>
      <c r="D214" s="245"/>
      <c r="E214" s="246"/>
      <c r="F214" s="247"/>
      <c r="G214" s="247"/>
      <c r="H214" s="247"/>
      <c r="I214" s="247"/>
      <c r="J214" s="247"/>
      <c r="K214" s="247"/>
      <c r="L214" s="247"/>
      <c r="M214" s="247"/>
      <c r="N214" s="247"/>
      <c r="O214" s="247"/>
      <c r="P214" s="247"/>
      <c r="Q214" s="247"/>
    </row>
    <row r="215" spans="1:17" s="77" customFormat="1" ht="21.75" customHeight="1" thickBot="1">
      <c r="A215" s="494" t="s">
        <v>12</v>
      </c>
      <c r="B215" s="495"/>
      <c r="C215" s="495"/>
      <c r="D215" s="495"/>
      <c r="E215" s="496"/>
      <c r="F215" s="248">
        <f aca="true" t="shared" si="29" ref="F215:Q215">F217+F219</f>
        <v>0</v>
      </c>
      <c r="G215" s="248">
        <f t="shared" si="29"/>
        <v>0</v>
      </c>
      <c r="H215" s="248">
        <f t="shared" si="29"/>
        <v>0</v>
      </c>
      <c r="I215" s="248">
        <f t="shared" si="29"/>
        <v>0</v>
      </c>
      <c r="J215" s="248">
        <f t="shared" si="29"/>
        <v>0</v>
      </c>
      <c r="K215" s="248">
        <f t="shared" si="29"/>
        <v>0</v>
      </c>
      <c r="L215" s="248">
        <f t="shared" si="29"/>
        <v>0</v>
      </c>
      <c r="M215" s="248">
        <f t="shared" si="29"/>
        <v>0</v>
      </c>
      <c r="N215" s="248">
        <f t="shared" si="29"/>
        <v>0</v>
      </c>
      <c r="O215" s="248">
        <f t="shared" si="29"/>
        <v>0</v>
      </c>
      <c r="P215" s="248">
        <f t="shared" si="29"/>
        <v>0</v>
      </c>
      <c r="Q215" s="248">
        <f t="shared" si="29"/>
        <v>0</v>
      </c>
    </row>
    <row r="216" spans="1:17" s="55" customFormat="1" ht="4.5" customHeight="1" thickBot="1">
      <c r="A216" s="245"/>
      <c r="B216" s="245"/>
      <c r="C216" s="246"/>
      <c r="D216" s="245"/>
      <c r="E216" s="246"/>
      <c r="F216" s="247"/>
      <c r="G216" s="247"/>
      <c r="H216" s="247"/>
      <c r="I216" s="247"/>
      <c r="J216" s="247"/>
      <c r="K216" s="247"/>
      <c r="L216" s="247"/>
      <c r="M216" s="247"/>
      <c r="N216" s="247"/>
      <c r="O216" s="247"/>
      <c r="P216" s="247"/>
      <c r="Q216" s="247"/>
    </row>
    <row r="217" spans="1:17" s="6" customFormat="1" ht="21" customHeight="1" thickBot="1">
      <c r="A217" s="497" t="s">
        <v>172</v>
      </c>
      <c r="B217" s="498"/>
      <c r="C217" s="498"/>
      <c r="D217" s="498"/>
      <c r="E217" s="499"/>
      <c r="F217" s="238">
        <f aca="true" t="shared" si="30" ref="F217:Q217">SUM(F218:F218)</f>
        <v>0</v>
      </c>
      <c r="G217" s="238">
        <f t="shared" si="30"/>
        <v>0</v>
      </c>
      <c r="H217" s="238">
        <f t="shared" si="30"/>
        <v>0</v>
      </c>
      <c r="I217" s="238">
        <f t="shared" si="30"/>
        <v>0</v>
      </c>
      <c r="J217" s="238">
        <f t="shared" si="30"/>
        <v>0</v>
      </c>
      <c r="K217" s="238">
        <f t="shared" si="30"/>
        <v>0</v>
      </c>
      <c r="L217" s="238">
        <f t="shared" si="30"/>
        <v>0</v>
      </c>
      <c r="M217" s="238">
        <f t="shared" si="30"/>
        <v>0</v>
      </c>
      <c r="N217" s="238">
        <f t="shared" si="30"/>
        <v>0</v>
      </c>
      <c r="O217" s="238">
        <f t="shared" si="30"/>
        <v>0</v>
      </c>
      <c r="P217" s="238">
        <f t="shared" si="30"/>
        <v>0</v>
      </c>
      <c r="Q217" s="238">
        <f t="shared" si="30"/>
        <v>0</v>
      </c>
    </row>
    <row r="218" spans="1:17" s="59" customFormat="1" ht="30" customHeight="1" thickBot="1">
      <c r="A218" s="295" t="s">
        <v>5</v>
      </c>
      <c r="B218" s="250" t="s">
        <v>175</v>
      </c>
      <c r="C218" s="251" t="s">
        <v>13</v>
      </c>
      <c r="D218" s="288" t="s">
        <v>54</v>
      </c>
      <c r="E218" s="249" t="s">
        <v>185</v>
      </c>
      <c r="F218" s="252">
        <f>J218</f>
        <v>0</v>
      </c>
      <c r="G218" s="252">
        <v>0</v>
      </c>
      <c r="H218" s="252">
        <v>0</v>
      </c>
      <c r="I218" s="253">
        <v>0</v>
      </c>
      <c r="J218" s="252">
        <f>SUM(H218:I218)</f>
        <v>0</v>
      </c>
      <c r="K218" s="252">
        <v>0</v>
      </c>
      <c r="L218" s="253">
        <v>0</v>
      </c>
      <c r="M218" s="252">
        <f>SUM(K218:L218)</f>
        <v>0</v>
      </c>
      <c r="N218" s="252">
        <v>0</v>
      </c>
      <c r="O218" s="253">
        <v>0</v>
      </c>
      <c r="P218" s="252">
        <f>SUM(N218:O218)</f>
        <v>0</v>
      </c>
      <c r="Q218" s="254">
        <f>J218+M218+P218</f>
        <v>0</v>
      </c>
    </row>
    <row r="219" spans="1:17" s="6" customFormat="1" ht="21" customHeight="1" thickBot="1">
      <c r="A219" s="497" t="s">
        <v>181</v>
      </c>
      <c r="B219" s="498"/>
      <c r="C219" s="498"/>
      <c r="D219" s="498"/>
      <c r="E219" s="499"/>
      <c r="F219" s="238">
        <f aca="true" t="shared" si="31" ref="F219:Q219">SUM(F220:F224)</f>
        <v>0</v>
      </c>
      <c r="G219" s="238">
        <f t="shared" si="31"/>
        <v>0</v>
      </c>
      <c r="H219" s="238">
        <f t="shared" si="31"/>
        <v>0</v>
      </c>
      <c r="I219" s="238">
        <f t="shared" si="31"/>
        <v>0</v>
      </c>
      <c r="J219" s="238">
        <f t="shared" si="31"/>
        <v>0</v>
      </c>
      <c r="K219" s="238">
        <f t="shared" si="31"/>
        <v>0</v>
      </c>
      <c r="L219" s="238">
        <f t="shared" si="31"/>
        <v>0</v>
      </c>
      <c r="M219" s="238">
        <f t="shared" si="31"/>
        <v>0</v>
      </c>
      <c r="N219" s="238">
        <f t="shared" si="31"/>
        <v>0</v>
      </c>
      <c r="O219" s="238">
        <f t="shared" si="31"/>
        <v>0</v>
      </c>
      <c r="P219" s="238">
        <f t="shared" si="31"/>
        <v>0</v>
      </c>
      <c r="Q219" s="238">
        <f t="shared" si="31"/>
        <v>0</v>
      </c>
    </row>
    <row r="220" spans="1:17" s="59" customFormat="1" ht="30" customHeight="1" hidden="1">
      <c r="A220" s="296" t="s">
        <v>5</v>
      </c>
      <c r="B220" s="288"/>
      <c r="C220" s="289"/>
      <c r="D220" s="288"/>
      <c r="E220" s="289"/>
      <c r="F220" s="258">
        <f>G220+Q220</f>
        <v>0</v>
      </c>
      <c r="G220" s="258">
        <v>0</v>
      </c>
      <c r="H220" s="258">
        <v>0</v>
      </c>
      <c r="I220" s="260">
        <v>0</v>
      </c>
      <c r="J220" s="258">
        <f>SUM(H220:I220)</f>
        <v>0</v>
      </c>
      <c r="K220" s="258">
        <v>0</v>
      </c>
      <c r="L220" s="260">
        <v>0</v>
      </c>
      <c r="M220" s="252">
        <f>SUM(K220:L220)</f>
        <v>0</v>
      </c>
      <c r="N220" s="252">
        <v>0</v>
      </c>
      <c r="O220" s="253">
        <v>0</v>
      </c>
      <c r="P220" s="252">
        <f>SUM(N220:O220)</f>
        <v>0</v>
      </c>
      <c r="Q220" s="254">
        <f>J220+M220+P220</f>
        <v>0</v>
      </c>
    </row>
    <row r="221" spans="1:17" s="59" customFormat="1" ht="30" customHeight="1" hidden="1">
      <c r="A221" s="296" t="s">
        <v>5</v>
      </c>
      <c r="B221" s="288"/>
      <c r="C221" s="289"/>
      <c r="D221" s="256"/>
      <c r="E221" s="289"/>
      <c r="F221" s="258">
        <f>Q221</f>
        <v>0</v>
      </c>
      <c r="G221" s="258">
        <v>0</v>
      </c>
      <c r="H221" s="258">
        <v>0</v>
      </c>
      <c r="I221" s="260">
        <v>0</v>
      </c>
      <c r="J221" s="258">
        <f>SUM(H221:I221)</f>
        <v>0</v>
      </c>
      <c r="K221" s="258">
        <v>0</v>
      </c>
      <c r="L221" s="260">
        <v>0</v>
      </c>
      <c r="M221" s="258">
        <f>SUM(K221:L221)</f>
        <v>0</v>
      </c>
      <c r="N221" s="258">
        <v>0</v>
      </c>
      <c r="O221" s="260">
        <v>0</v>
      </c>
      <c r="P221" s="258">
        <f>SUM(N221:O221)</f>
        <v>0</v>
      </c>
      <c r="Q221" s="261">
        <f>J221+M221+P221</f>
        <v>0</v>
      </c>
    </row>
    <row r="222" spans="1:17" s="59" customFormat="1" ht="30" customHeight="1" hidden="1">
      <c r="A222" s="287"/>
      <c r="B222" s="288"/>
      <c r="C222" s="289"/>
      <c r="D222" s="256"/>
      <c r="E222" s="289"/>
      <c r="F222" s="258">
        <f>Q222</f>
        <v>0</v>
      </c>
      <c r="G222" s="258">
        <v>0</v>
      </c>
      <c r="H222" s="258">
        <v>0</v>
      </c>
      <c r="I222" s="260">
        <v>0</v>
      </c>
      <c r="J222" s="258">
        <f>SUM(H222:I222)</f>
        <v>0</v>
      </c>
      <c r="K222" s="258">
        <v>0</v>
      </c>
      <c r="L222" s="260">
        <v>0</v>
      </c>
      <c r="M222" s="258">
        <f>SUM(K222:L222)</f>
        <v>0</v>
      </c>
      <c r="N222" s="258">
        <v>0</v>
      </c>
      <c r="O222" s="260">
        <v>0</v>
      </c>
      <c r="P222" s="258">
        <f>SUM(N222:O222)</f>
        <v>0</v>
      </c>
      <c r="Q222" s="261">
        <f>J222+M222+P222</f>
        <v>0</v>
      </c>
    </row>
    <row r="223" spans="1:17" s="59" customFormat="1" ht="30" customHeight="1" hidden="1">
      <c r="A223" s="255"/>
      <c r="B223" s="297"/>
      <c r="C223" s="257"/>
      <c r="D223" s="256"/>
      <c r="E223" s="257"/>
      <c r="F223" s="258">
        <f>Q223</f>
        <v>0</v>
      </c>
      <c r="G223" s="258">
        <v>0</v>
      </c>
      <c r="H223" s="258">
        <v>0</v>
      </c>
      <c r="I223" s="260">
        <v>0</v>
      </c>
      <c r="J223" s="258">
        <f>SUM(H223:I223)</f>
        <v>0</v>
      </c>
      <c r="K223" s="258">
        <v>0</v>
      </c>
      <c r="L223" s="260">
        <v>0</v>
      </c>
      <c r="M223" s="258">
        <f>SUM(K223:L223)</f>
        <v>0</v>
      </c>
      <c r="N223" s="258">
        <v>0</v>
      </c>
      <c r="O223" s="260">
        <v>0</v>
      </c>
      <c r="P223" s="258">
        <f>SUM(N223:O223)</f>
        <v>0</v>
      </c>
      <c r="Q223" s="261">
        <f>J223+M223+P223</f>
        <v>0</v>
      </c>
    </row>
    <row r="224" spans="1:17" s="59" customFormat="1" ht="30" customHeight="1" hidden="1" thickBot="1">
      <c r="A224" s="262"/>
      <c r="B224" s="263"/>
      <c r="C224" s="264"/>
      <c r="D224" s="263"/>
      <c r="E224" s="264"/>
      <c r="F224" s="265">
        <f>Q224</f>
        <v>0</v>
      </c>
      <c r="G224" s="265">
        <v>0</v>
      </c>
      <c r="H224" s="265">
        <v>0</v>
      </c>
      <c r="I224" s="266">
        <v>0</v>
      </c>
      <c r="J224" s="265">
        <f>SUM(H224:I224)</f>
        <v>0</v>
      </c>
      <c r="K224" s="265">
        <v>0</v>
      </c>
      <c r="L224" s="266">
        <v>0</v>
      </c>
      <c r="M224" s="265">
        <f>SUM(K224:L224)</f>
        <v>0</v>
      </c>
      <c r="N224" s="265">
        <v>0</v>
      </c>
      <c r="O224" s="266">
        <v>0</v>
      </c>
      <c r="P224" s="265">
        <f>SUM(N224:O224)</f>
        <v>0</v>
      </c>
      <c r="Q224" s="267">
        <f>J224+M224+P224</f>
        <v>0</v>
      </c>
    </row>
    <row r="225" spans="1:16" s="59" customFormat="1" ht="12.75" customHeight="1">
      <c r="A225" s="54"/>
      <c r="B225" s="54" t="s">
        <v>191</v>
      </c>
      <c r="C225" s="56"/>
      <c r="D225" s="56"/>
      <c r="E225" s="57"/>
      <c r="F225" s="58"/>
      <c r="G225" s="58"/>
      <c r="H225" s="58"/>
      <c r="I225" s="58"/>
      <c r="J225" s="58"/>
      <c r="K225" s="58"/>
      <c r="L225" s="58"/>
      <c r="M225" s="58"/>
      <c r="N225" s="58"/>
      <c r="O225" s="58"/>
      <c r="P225" s="58"/>
    </row>
    <row r="226" spans="1:17" s="79" customFormat="1" ht="15" customHeight="1">
      <c r="A226" s="78" t="s">
        <v>106</v>
      </c>
      <c r="B226" s="489" t="s">
        <v>3</v>
      </c>
      <c r="C226" s="490"/>
      <c r="D226" s="490"/>
      <c r="E226" s="490"/>
      <c r="F226" s="490"/>
      <c r="G226" s="490"/>
      <c r="H226" s="490"/>
      <c r="I226" s="490"/>
      <c r="J226" s="490"/>
      <c r="K226" s="490"/>
      <c r="L226" s="490"/>
      <c r="M226" s="490"/>
      <c r="N226" s="490"/>
      <c r="O226" s="490"/>
      <c r="P226" s="490"/>
      <c r="Q226" s="490"/>
    </row>
    <row r="227" spans="1:16" s="80" customFormat="1" ht="12.75" customHeight="1">
      <c r="A227" s="64"/>
      <c r="B227" s="62"/>
      <c r="C227" s="64"/>
      <c r="D227" s="64"/>
      <c r="E227" s="64"/>
      <c r="F227" s="65"/>
      <c r="G227" s="65"/>
      <c r="H227" s="65"/>
      <c r="I227" s="65"/>
      <c r="J227" s="65"/>
      <c r="K227" s="65"/>
      <c r="L227" s="65"/>
      <c r="M227" s="65"/>
      <c r="N227" s="65"/>
      <c r="O227" s="65"/>
      <c r="P227" s="65"/>
    </row>
    <row r="228" spans="1:17" s="79" customFormat="1" ht="15" customHeight="1">
      <c r="A228" s="81"/>
      <c r="B228" s="489" t="s">
        <v>183</v>
      </c>
      <c r="C228" s="490"/>
      <c r="D228" s="490"/>
      <c r="E228" s="490"/>
      <c r="F228" s="490"/>
      <c r="G228" s="490"/>
      <c r="H228" s="490"/>
      <c r="I228" s="490"/>
      <c r="J228" s="490"/>
      <c r="K228" s="490"/>
      <c r="L228" s="490"/>
      <c r="M228" s="490"/>
      <c r="N228" s="490"/>
      <c r="O228" s="490"/>
      <c r="P228" s="490"/>
      <c r="Q228" s="490"/>
    </row>
    <row r="229" spans="1:16" s="80" customFormat="1" ht="12.75" customHeight="1">
      <c r="A229" s="64"/>
      <c r="B229" s="62"/>
      <c r="C229" s="64"/>
      <c r="D229" s="64"/>
      <c r="E229" s="64"/>
      <c r="F229" s="65"/>
      <c r="G229" s="65"/>
      <c r="H229" s="65"/>
      <c r="I229" s="65"/>
      <c r="J229" s="65"/>
      <c r="K229" s="65"/>
      <c r="L229" s="65"/>
      <c r="M229" s="65"/>
      <c r="N229" s="65"/>
      <c r="O229" s="65"/>
      <c r="P229" s="65"/>
    </row>
    <row r="230" spans="1:17" s="79" customFormat="1" ht="15" customHeight="1">
      <c r="A230" s="63" t="s">
        <v>4</v>
      </c>
      <c r="B230" s="500" t="s">
        <v>41</v>
      </c>
      <c r="C230" s="500"/>
      <c r="D230" s="500"/>
      <c r="E230" s="500"/>
      <c r="F230" s="500"/>
      <c r="G230" s="500"/>
      <c r="H230" s="500"/>
      <c r="I230" s="500"/>
      <c r="J230" s="500"/>
      <c r="K230" s="500"/>
      <c r="L230" s="500"/>
      <c r="M230" s="500"/>
      <c r="N230" s="500"/>
      <c r="O230" s="500"/>
      <c r="P230" s="500"/>
      <c r="Q230" s="500"/>
    </row>
  </sheetData>
  <sheetProtection/>
  <mergeCells count="173">
    <mergeCell ref="K6:K7"/>
    <mergeCell ref="E5:E7"/>
    <mergeCell ref="Q5:Q7"/>
    <mergeCell ref="N6:N7"/>
    <mergeCell ref="O6:O7"/>
    <mergeCell ref="P6:P7"/>
    <mergeCell ref="L6:L7"/>
    <mergeCell ref="A2:Q2"/>
    <mergeCell ref="N4:Q4"/>
    <mergeCell ref="A5:A7"/>
    <mergeCell ref="B5:B7"/>
    <mergeCell ref="C5:C7"/>
    <mergeCell ref="D5:D7"/>
    <mergeCell ref="H5:J5"/>
    <mergeCell ref="K5:M5"/>
    <mergeCell ref="N5:P5"/>
    <mergeCell ref="M6:M7"/>
    <mergeCell ref="A8:E8"/>
    <mergeCell ref="H6:H7"/>
    <mergeCell ref="I6:I7"/>
    <mergeCell ref="J6:J7"/>
    <mergeCell ref="I11:I12"/>
    <mergeCell ref="F6:F7"/>
    <mergeCell ref="G6:G7"/>
    <mergeCell ref="J11:J12"/>
    <mergeCell ref="F11:F12"/>
    <mergeCell ref="G11:G12"/>
    <mergeCell ref="Q11:Q12"/>
    <mergeCell ref="A9:E9"/>
    <mergeCell ref="A10:E10"/>
    <mergeCell ref="A11:A12"/>
    <mergeCell ref="B11:B12"/>
    <mergeCell ref="C11:C12"/>
    <mergeCell ref="D11:D12"/>
    <mergeCell ref="E11:E12"/>
    <mergeCell ref="M11:M12"/>
    <mergeCell ref="P11:P12"/>
    <mergeCell ref="B13:Q13"/>
    <mergeCell ref="B14:Q14"/>
    <mergeCell ref="A43:Q43"/>
    <mergeCell ref="N46:Q46"/>
    <mergeCell ref="A47:A49"/>
    <mergeCell ref="B47:B49"/>
    <mergeCell ref="C47:C49"/>
    <mergeCell ref="D47:D49"/>
    <mergeCell ref="E47:E49"/>
    <mergeCell ref="Q47:Q49"/>
    <mergeCell ref="F48:F49"/>
    <mergeCell ref="G48:G49"/>
    <mergeCell ref="K48:K49"/>
    <mergeCell ref="L48:L49"/>
    <mergeCell ref="H47:J47"/>
    <mergeCell ref="H48:H49"/>
    <mergeCell ref="I48:I49"/>
    <mergeCell ref="J48:J49"/>
    <mergeCell ref="K47:M47"/>
    <mergeCell ref="N47:P47"/>
    <mergeCell ref="M48:M49"/>
    <mergeCell ref="N48:N49"/>
    <mergeCell ref="O48:O49"/>
    <mergeCell ref="P48:P49"/>
    <mergeCell ref="A64:A65"/>
    <mergeCell ref="B64:B65"/>
    <mergeCell ref="C64:C65"/>
    <mergeCell ref="D64:D65"/>
    <mergeCell ref="E64:E65"/>
    <mergeCell ref="A50:E50"/>
    <mergeCell ref="A52:E52"/>
    <mergeCell ref="O64:O65"/>
    <mergeCell ref="H64:H65"/>
    <mergeCell ref="I64:I65"/>
    <mergeCell ref="F64:F65"/>
    <mergeCell ref="G64:G65"/>
    <mergeCell ref="A54:E54"/>
    <mergeCell ref="A56:E56"/>
    <mergeCell ref="A59:E59"/>
    <mergeCell ref="A61:E61"/>
    <mergeCell ref="A63:E63"/>
    <mergeCell ref="I69:I70"/>
    <mergeCell ref="F69:F70"/>
    <mergeCell ref="L69:L70"/>
    <mergeCell ref="K64:K65"/>
    <mergeCell ref="L64:L65"/>
    <mergeCell ref="A66:E66"/>
    <mergeCell ref="A68:E68"/>
    <mergeCell ref="A69:A70"/>
    <mergeCell ref="N64:N65"/>
    <mergeCell ref="O69:O70"/>
    <mergeCell ref="A71:E71"/>
    <mergeCell ref="B74:Q74"/>
    <mergeCell ref="B76:Q76"/>
    <mergeCell ref="A117:Q117"/>
    <mergeCell ref="B69:B70"/>
    <mergeCell ref="C69:C70"/>
    <mergeCell ref="D69:D70"/>
    <mergeCell ref="E69:E70"/>
    <mergeCell ref="N120:Q120"/>
    <mergeCell ref="K69:K70"/>
    <mergeCell ref="N69:N70"/>
    <mergeCell ref="G69:G70"/>
    <mergeCell ref="H69:H70"/>
    <mergeCell ref="Q121:Q123"/>
    <mergeCell ref="N121:P121"/>
    <mergeCell ref="N122:N123"/>
    <mergeCell ref="O122:O123"/>
    <mergeCell ref="P122:P123"/>
    <mergeCell ref="D121:D123"/>
    <mergeCell ref="E121:E123"/>
    <mergeCell ref="F122:F123"/>
    <mergeCell ref="G122:G123"/>
    <mergeCell ref="K122:K123"/>
    <mergeCell ref="L122:L123"/>
    <mergeCell ref="H121:J121"/>
    <mergeCell ref="K121:M121"/>
    <mergeCell ref="M122:M123"/>
    <mergeCell ref="A144:E144"/>
    <mergeCell ref="B147:Q147"/>
    <mergeCell ref="A124:E124"/>
    <mergeCell ref="H122:H123"/>
    <mergeCell ref="I122:I123"/>
    <mergeCell ref="J122:J123"/>
    <mergeCell ref="A126:E126"/>
    <mergeCell ref="A121:A123"/>
    <mergeCell ref="B121:B123"/>
    <mergeCell ref="C121:C123"/>
    <mergeCell ref="K196:M196"/>
    <mergeCell ref="N196:P196"/>
    <mergeCell ref="A128:E128"/>
    <mergeCell ref="A130:E130"/>
    <mergeCell ref="A133:E133"/>
    <mergeCell ref="A135:E135"/>
    <mergeCell ref="A137:E137"/>
    <mergeCell ref="H196:J196"/>
    <mergeCell ref="A140:E140"/>
    <mergeCell ref="A142:E142"/>
    <mergeCell ref="M197:M198"/>
    <mergeCell ref="N197:N198"/>
    <mergeCell ref="B149:Q149"/>
    <mergeCell ref="A192:Q192"/>
    <mergeCell ref="N195:Q195"/>
    <mergeCell ref="A196:A198"/>
    <mergeCell ref="B196:B198"/>
    <mergeCell ref="C196:C198"/>
    <mergeCell ref="D196:D198"/>
    <mergeCell ref="E196:E198"/>
    <mergeCell ref="K197:K198"/>
    <mergeCell ref="L197:L198"/>
    <mergeCell ref="Q196:Q198"/>
    <mergeCell ref="F197:F198"/>
    <mergeCell ref="G197:G198"/>
    <mergeCell ref="H197:H198"/>
    <mergeCell ref="I197:I198"/>
    <mergeCell ref="J197:J198"/>
    <mergeCell ref="O197:O198"/>
    <mergeCell ref="P197:P198"/>
    <mergeCell ref="B228:Q228"/>
    <mergeCell ref="B230:Q230"/>
    <mergeCell ref="A208:E208"/>
    <mergeCell ref="A210:E210"/>
    <mergeCell ref="A212:E212"/>
    <mergeCell ref="A215:E215"/>
    <mergeCell ref="A217:E217"/>
    <mergeCell ref="A219:E219"/>
    <mergeCell ref="L11:L12"/>
    <mergeCell ref="N11:N12"/>
    <mergeCell ref="O11:O12"/>
    <mergeCell ref="H11:H12"/>
    <mergeCell ref="K11:K12"/>
    <mergeCell ref="B226:Q226"/>
    <mergeCell ref="A199:E199"/>
    <mergeCell ref="A201:E201"/>
    <mergeCell ref="A203:E203"/>
    <mergeCell ref="A205:E205"/>
  </mergeCells>
  <printOptions/>
  <pageMargins left="0.03937007874015748" right="0" top="0.5511811023622047" bottom="0.35433070866141736" header="0.31496062992125984" footer="0.31496062992125984"/>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sheetPr>
    <tabColor rgb="FFFFFF00"/>
  </sheetPr>
  <dimension ref="A2:K79"/>
  <sheetViews>
    <sheetView workbookViewId="0" topLeftCell="A1">
      <selection activeCell="B25" sqref="B25"/>
    </sheetView>
  </sheetViews>
  <sheetFormatPr defaultColWidth="9.140625" defaultRowHeight="12.75" customHeight="1"/>
  <cols>
    <col min="1" max="1" width="23.00390625" style="67" customWidth="1"/>
    <col min="2" max="2" width="49.7109375" style="67" customWidth="1"/>
    <col min="3" max="3" width="13.00390625" style="88" customWidth="1"/>
    <col min="4" max="4" width="8.7109375" style="88" customWidth="1"/>
    <col min="5" max="5" width="13.57421875" style="88" customWidth="1"/>
    <col min="6" max="7" width="8.7109375" style="88" customWidth="1"/>
    <col min="8" max="8" width="12.8515625" style="88" customWidth="1"/>
    <col min="9" max="9" width="8.7109375" style="88" customWidth="1"/>
    <col min="10" max="10" width="6.421875" style="88" customWidth="1"/>
    <col min="11" max="11" width="13.140625" style="88" customWidth="1"/>
    <col min="12" max="16384" width="9.140625" style="67" customWidth="1"/>
  </cols>
  <sheetData>
    <row r="2" spans="1:11" ht="12.75" customHeight="1">
      <c r="A2" s="475" t="s">
        <v>81</v>
      </c>
      <c r="B2" s="475"/>
      <c r="C2" s="475"/>
      <c r="D2" s="475"/>
      <c r="E2" s="475"/>
      <c r="F2" s="475"/>
      <c r="G2" s="475"/>
      <c r="H2" s="475"/>
      <c r="I2" s="475"/>
      <c r="J2" s="475"/>
      <c r="K2" s="475"/>
    </row>
    <row r="4" spans="8:11" ht="12.75" customHeight="1" thickBot="1">
      <c r="H4" s="549" t="s">
        <v>331</v>
      </c>
      <c r="I4" s="550"/>
      <c r="J4" s="550"/>
      <c r="K4" s="550"/>
    </row>
    <row r="5" spans="1:11" ht="19.5" customHeight="1" thickBot="1">
      <c r="A5" s="551" t="s">
        <v>87</v>
      </c>
      <c r="B5" s="552"/>
      <c r="C5" s="553" t="s">
        <v>39</v>
      </c>
      <c r="D5" s="554"/>
      <c r="E5" s="554"/>
      <c r="F5" s="554"/>
      <c r="G5" s="554"/>
      <c r="H5" s="554"/>
      <c r="I5" s="554"/>
      <c r="J5" s="554"/>
      <c r="K5" s="555"/>
    </row>
    <row r="6" spans="1:11" ht="19.5" customHeight="1" thickBot="1">
      <c r="A6" s="551" t="s">
        <v>88</v>
      </c>
      <c r="B6" s="552"/>
      <c r="C6" s="553" t="s">
        <v>15</v>
      </c>
      <c r="D6" s="554"/>
      <c r="E6" s="554"/>
      <c r="F6" s="554"/>
      <c r="G6" s="554"/>
      <c r="H6" s="554"/>
      <c r="I6" s="554"/>
      <c r="J6" s="554"/>
      <c r="K6" s="555"/>
    </row>
    <row r="7" spans="1:11" ht="19.5" customHeight="1">
      <c r="A7" s="217" t="s">
        <v>89</v>
      </c>
      <c r="B7" s="94" t="s">
        <v>90</v>
      </c>
      <c r="C7" s="558" t="s">
        <v>327</v>
      </c>
      <c r="D7" s="559"/>
      <c r="E7" s="559"/>
      <c r="F7" s="559"/>
      <c r="G7" s="559"/>
      <c r="H7" s="559"/>
      <c r="I7" s="559"/>
      <c r="J7" s="559"/>
      <c r="K7" s="560"/>
    </row>
    <row r="8" spans="1:11" ht="19.5" customHeight="1">
      <c r="A8" s="218"/>
      <c r="B8" s="95" t="s">
        <v>91</v>
      </c>
      <c r="C8" s="561" t="s">
        <v>5</v>
      </c>
      <c r="D8" s="562"/>
      <c r="E8" s="562"/>
      <c r="F8" s="562"/>
      <c r="G8" s="562"/>
      <c r="H8" s="562"/>
      <c r="I8" s="562"/>
      <c r="J8" s="562"/>
      <c r="K8" s="563"/>
    </row>
    <row r="9" spans="1:11" ht="19.5" customHeight="1">
      <c r="A9" s="218"/>
      <c r="B9" s="95" t="s">
        <v>92</v>
      </c>
      <c r="C9" s="564" t="s">
        <v>13</v>
      </c>
      <c r="D9" s="565"/>
      <c r="E9" s="565"/>
      <c r="F9" s="565"/>
      <c r="G9" s="565"/>
      <c r="H9" s="565"/>
      <c r="I9" s="565"/>
      <c r="J9" s="565"/>
      <c r="K9" s="566"/>
    </row>
    <row r="10" spans="1:11" ht="19.5" customHeight="1">
      <c r="A10" s="218"/>
      <c r="B10" s="95" t="s">
        <v>109</v>
      </c>
      <c r="C10" s="564" t="s">
        <v>365</v>
      </c>
      <c r="D10" s="565"/>
      <c r="E10" s="565"/>
      <c r="F10" s="565"/>
      <c r="G10" s="565"/>
      <c r="H10" s="565"/>
      <c r="I10" s="565"/>
      <c r="J10" s="565"/>
      <c r="K10" s="566"/>
    </row>
    <row r="11" spans="1:11" ht="19.5" customHeight="1">
      <c r="A11" s="218"/>
      <c r="B11" s="95" t="s">
        <v>93</v>
      </c>
      <c r="C11" s="564" t="s">
        <v>366</v>
      </c>
      <c r="D11" s="565"/>
      <c r="E11" s="565"/>
      <c r="F11" s="565"/>
      <c r="G11" s="565"/>
      <c r="H11" s="565"/>
      <c r="I11" s="565"/>
      <c r="J11" s="565"/>
      <c r="K11" s="566"/>
    </row>
    <row r="12" spans="1:11" ht="19.5" customHeight="1">
      <c r="A12" s="218"/>
      <c r="B12" s="95" t="s">
        <v>122</v>
      </c>
      <c r="C12" s="567">
        <v>2200000</v>
      </c>
      <c r="D12" s="568"/>
      <c r="E12" s="568"/>
      <c r="F12" s="568"/>
      <c r="G12" s="568"/>
      <c r="H12" s="568"/>
      <c r="I12" s="568"/>
      <c r="J12" s="568"/>
      <c r="K12" s="569"/>
    </row>
    <row r="13" spans="1:11" ht="19.5" customHeight="1">
      <c r="A13" s="218"/>
      <c r="B13" s="95" t="s">
        <v>324</v>
      </c>
      <c r="C13" s="567"/>
      <c r="D13" s="568"/>
      <c r="E13" s="568"/>
      <c r="F13" s="568"/>
      <c r="G13" s="568"/>
      <c r="H13" s="568"/>
      <c r="I13" s="568"/>
      <c r="J13" s="568"/>
      <c r="K13" s="569"/>
    </row>
    <row r="14" spans="1:11" ht="19.5" customHeight="1">
      <c r="A14" s="218"/>
      <c r="B14" s="95" t="s">
        <v>168</v>
      </c>
      <c r="C14" s="567">
        <v>2200000</v>
      </c>
      <c r="D14" s="568"/>
      <c r="E14" s="568"/>
      <c r="F14" s="568"/>
      <c r="G14" s="568"/>
      <c r="H14" s="568"/>
      <c r="I14" s="568"/>
      <c r="J14" s="568"/>
      <c r="K14" s="569"/>
    </row>
    <row r="15" spans="1:11" ht="19.5" customHeight="1">
      <c r="A15" s="218"/>
      <c r="B15" s="95" t="s">
        <v>178</v>
      </c>
      <c r="C15" s="567">
        <v>2400000</v>
      </c>
      <c r="D15" s="568"/>
      <c r="E15" s="568"/>
      <c r="F15" s="568"/>
      <c r="G15" s="568"/>
      <c r="H15" s="568"/>
      <c r="I15" s="568"/>
      <c r="J15" s="568"/>
      <c r="K15" s="569"/>
    </row>
    <row r="16" spans="1:11" ht="19.5" customHeight="1" thickBot="1">
      <c r="A16" s="219"/>
      <c r="B16" s="96" t="s">
        <v>323</v>
      </c>
      <c r="C16" s="567">
        <v>2400000</v>
      </c>
      <c r="D16" s="568"/>
      <c r="E16" s="568"/>
      <c r="F16" s="568"/>
      <c r="G16" s="568"/>
      <c r="H16" s="568"/>
      <c r="I16" s="568"/>
      <c r="J16" s="568"/>
      <c r="K16" s="569"/>
    </row>
    <row r="17" spans="1:11" ht="19.5" customHeight="1" thickBot="1">
      <c r="A17" s="570" t="s">
        <v>94</v>
      </c>
      <c r="B17" s="571"/>
      <c r="C17" s="571"/>
      <c r="D17" s="571"/>
      <c r="E17" s="571"/>
      <c r="F17" s="571"/>
      <c r="G17" s="571"/>
      <c r="H17" s="571"/>
      <c r="I17" s="571"/>
      <c r="J17" s="571"/>
      <c r="K17" s="572"/>
    </row>
    <row r="18" spans="1:11" ht="19.5" customHeight="1">
      <c r="A18" s="573" t="s">
        <v>111</v>
      </c>
      <c r="B18" s="574"/>
      <c r="C18" s="574"/>
      <c r="D18" s="574"/>
      <c r="E18" s="574"/>
      <c r="F18" s="574"/>
      <c r="G18" s="574"/>
      <c r="H18" s="574"/>
      <c r="I18" s="574"/>
      <c r="J18" s="574"/>
      <c r="K18" s="575"/>
    </row>
    <row r="19" spans="1:11" ht="19.5" customHeight="1" thickBot="1">
      <c r="A19" s="579" t="s">
        <v>78</v>
      </c>
      <c r="B19" s="580"/>
      <c r="C19" s="581"/>
      <c r="D19" s="581"/>
      <c r="E19" s="581"/>
      <c r="F19" s="581"/>
      <c r="G19" s="581"/>
      <c r="H19" s="581"/>
      <c r="I19" s="581"/>
      <c r="J19" s="581"/>
      <c r="K19" s="582"/>
    </row>
    <row r="20" spans="1:11" ht="19.5" customHeight="1" thickBot="1">
      <c r="A20" s="583" t="s">
        <v>55</v>
      </c>
      <c r="B20" s="584"/>
      <c r="C20" s="585" t="s">
        <v>171</v>
      </c>
      <c r="D20" s="586"/>
      <c r="E20" s="587"/>
      <c r="F20" s="585" t="s">
        <v>192</v>
      </c>
      <c r="G20" s="586"/>
      <c r="H20" s="587"/>
      <c r="I20" s="585" t="s">
        <v>325</v>
      </c>
      <c r="J20" s="586"/>
      <c r="K20" s="587"/>
    </row>
    <row r="21" spans="1:11" ht="27" customHeight="1">
      <c r="A21" s="592" t="s">
        <v>112</v>
      </c>
      <c r="B21" s="594" t="s">
        <v>113</v>
      </c>
      <c r="C21" s="596" t="s">
        <v>32</v>
      </c>
      <c r="D21" s="597"/>
      <c r="E21" s="556" t="s">
        <v>33</v>
      </c>
      <c r="F21" s="596" t="s">
        <v>32</v>
      </c>
      <c r="G21" s="597"/>
      <c r="H21" s="556" t="s">
        <v>33</v>
      </c>
      <c r="I21" s="596" t="s">
        <v>32</v>
      </c>
      <c r="J21" s="597"/>
      <c r="K21" s="556" t="s">
        <v>33</v>
      </c>
    </row>
    <row r="22" spans="1:11" ht="19.5" customHeight="1" thickBot="1">
      <c r="A22" s="593"/>
      <c r="B22" s="595"/>
      <c r="C22" s="116" t="s">
        <v>34</v>
      </c>
      <c r="D22" s="117" t="s">
        <v>35</v>
      </c>
      <c r="E22" s="557"/>
      <c r="F22" s="116" t="s">
        <v>34</v>
      </c>
      <c r="G22" s="117" t="s">
        <v>35</v>
      </c>
      <c r="H22" s="557"/>
      <c r="I22" s="116" t="s">
        <v>34</v>
      </c>
      <c r="J22" s="117" t="s">
        <v>35</v>
      </c>
      <c r="K22" s="557"/>
    </row>
    <row r="23" spans="1:11" ht="19.5" customHeight="1" thickBot="1">
      <c r="A23" s="576" t="s">
        <v>137</v>
      </c>
      <c r="B23" s="109" t="s">
        <v>31</v>
      </c>
      <c r="C23" s="99">
        <v>6000</v>
      </c>
      <c r="D23" s="97" t="s">
        <v>123</v>
      </c>
      <c r="E23" s="98">
        <v>250000</v>
      </c>
      <c r="F23" s="99">
        <v>5500</v>
      </c>
      <c r="G23" s="97" t="s">
        <v>123</v>
      </c>
      <c r="H23" s="98">
        <v>250000</v>
      </c>
      <c r="I23" s="99">
        <v>4500</v>
      </c>
      <c r="J23" s="97" t="s">
        <v>123</v>
      </c>
      <c r="K23" s="98">
        <v>250000</v>
      </c>
    </row>
    <row r="24" spans="1:11" ht="19.5" customHeight="1">
      <c r="A24" s="577"/>
      <c r="B24" s="109" t="s">
        <v>367</v>
      </c>
      <c r="C24" s="102">
        <v>1500</v>
      </c>
      <c r="D24" s="97" t="s">
        <v>123</v>
      </c>
      <c r="E24" s="101">
        <v>450000</v>
      </c>
      <c r="F24" s="102">
        <v>1200</v>
      </c>
      <c r="G24" s="97" t="s">
        <v>123</v>
      </c>
      <c r="H24" s="101">
        <v>450000</v>
      </c>
      <c r="I24" s="102">
        <v>1500</v>
      </c>
      <c r="J24" s="97" t="s">
        <v>123</v>
      </c>
      <c r="K24" s="101">
        <v>450000</v>
      </c>
    </row>
    <row r="25" spans="1:11" ht="19.5" customHeight="1">
      <c r="A25" s="577"/>
      <c r="B25" s="109"/>
      <c r="C25" s="102"/>
      <c r="D25" s="100"/>
      <c r="E25" s="101"/>
      <c r="F25" s="102"/>
      <c r="G25" s="100"/>
      <c r="H25" s="101"/>
      <c r="I25" s="102"/>
      <c r="J25" s="100"/>
      <c r="K25" s="101"/>
    </row>
    <row r="26" spans="1:11" ht="19.5" customHeight="1">
      <c r="A26" s="577"/>
      <c r="B26" s="107"/>
      <c r="C26" s="102"/>
      <c r="D26" s="100"/>
      <c r="E26" s="101"/>
      <c r="F26" s="102"/>
      <c r="G26" s="100"/>
      <c r="H26" s="101"/>
      <c r="I26" s="102"/>
      <c r="J26" s="100"/>
      <c r="K26" s="101"/>
    </row>
    <row r="27" spans="1:11" ht="19.5" customHeight="1" thickBot="1">
      <c r="A27" s="577"/>
      <c r="B27" s="108"/>
      <c r="C27" s="103"/>
      <c r="D27" s="104"/>
      <c r="E27" s="105"/>
      <c r="F27" s="102"/>
      <c r="G27" s="100"/>
      <c r="H27" s="101"/>
      <c r="I27" s="102"/>
      <c r="J27" s="100"/>
      <c r="K27" s="101"/>
    </row>
    <row r="28" spans="1:11" ht="19.5" customHeight="1" thickBot="1">
      <c r="A28" s="577"/>
      <c r="B28" s="86"/>
      <c r="C28" s="110"/>
      <c r="D28" s="111"/>
      <c r="E28" s="115"/>
      <c r="F28" s="110"/>
      <c r="G28" s="111"/>
      <c r="H28" s="115"/>
      <c r="I28" s="110"/>
      <c r="J28" s="111"/>
      <c r="K28" s="115"/>
    </row>
    <row r="29" spans="1:11" ht="19.5" customHeight="1" thickBot="1">
      <c r="A29" s="577"/>
      <c r="B29" s="107"/>
      <c r="C29" s="321"/>
      <c r="D29" s="222"/>
      <c r="E29" s="322"/>
      <c r="F29" s="321"/>
      <c r="G29" s="222"/>
      <c r="H29" s="322"/>
      <c r="I29" s="321"/>
      <c r="J29" s="222"/>
      <c r="K29" s="322"/>
    </row>
    <row r="30" spans="1:11" ht="19.5" customHeight="1" thickBot="1">
      <c r="A30" s="578"/>
      <c r="B30" s="86" t="s">
        <v>118</v>
      </c>
      <c r="C30" s="323">
        <f>SUM(C23:C29)</f>
        <v>7500</v>
      </c>
      <c r="D30" s="324"/>
      <c r="E30" s="325">
        <f>SUM(E23:E29)</f>
        <v>700000</v>
      </c>
      <c r="F30" s="323">
        <f>SUM(F23:F29)</f>
        <v>6700</v>
      </c>
      <c r="G30" s="324"/>
      <c r="H30" s="325">
        <f>SUM(H23:H29)</f>
        <v>700000</v>
      </c>
      <c r="I30" s="323">
        <f>SUM(I23:I29)</f>
        <v>6000</v>
      </c>
      <c r="J30" s="324"/>
      <c r="K30" s="325">
        <f>SUM(K23:K29)</f>
        <v>700000</v>
      </c>
    </row>
    <row r="31" spans="1:11" ht="19.5" customHeight="1" thickBot="1">
      <c r="A31" s="588" t="s">
        <v>79</v>
      </c>
      <c r="B31" s="589"/>
      <c r="C31" s="112"/>
      <c r="D31" s="113"/>
      <c r="E31" s="114"/>
      <c r="F31" s="112"/>
      <c r="G31" s="113"/>
      <c r="H31" s="114"/>
      <c r="I31" s="112"/>
      <c r="J31" s="113"/>
      <c r="K31" s="114"/>
    </row>
    <row r="32" spans="1:11" ht="19.5" customHeight="1" hidden="1">
      <c r="A32" s="576" t="s">
        <v>133</v>
      </c>
      <c r="B32" s="106"/>
      <c r="C32" s="99"/>
      <c r="D32" s="97"/>
      <c r="E32" s="98"/>
      <c r="F32" s="99"/>
      <c r="G32" s="97"/>
      <c r="H32" s="98"/>
      <c r="I32" s="99"/>
      <c r="J32" s="97"/>
      <c r="K32" s="98"/>
    </row>
    <row r="33" spans="1:11" ht="19.5" customHeight="1" hidden="1">
      <c r="A33" s="577"/>
      <c r="B33" s="109"/>
      <c r="C33" s="102"/>
      <c r="D33" s="100"/>
      <c r="E33" s="101"/>
      <c r="F33" s="102"/>
      <c r="G33" s="100"/>
      <c r="H33" s="101"/>
      <c r="I33" s="102"/>
      <c r="J33" s="100"/>
      <c r="K33" s="101"/>
    </row>
    <row r="34" spans="1:11" ht="19.5" customHeight="1" hidden="1">
      <c r="A34" s="577"/>
      <c r="B34" s="107"/>
      <c r="C34" s="102"/>
      <c r="D34" s="100"/>
      <c r="E34" s="101"/>
      <c r="F34" s="102"/>
      <c r="G34" s="100"/>
      <c r="H34" s="101"/>
      <c r="I34" s="102"/>
      <c r="J34" s="100"/>
      <c r="K34" s="101"/>
    </row>
    <row r="35" spans="1:11" ht="19.5" customHeight="1" hidden="1">
      <c r="A35" s="577"/>
      <c r="B35" s="107"/>
      <c r="C35" s="102"/>
      <c r="D35" s="100"/>
      <c r="E35" s="101"/>
      <c r="F35" s="102"/>
      <c r="G35" s="100"/>
      <c r="H35" s="101"/>
      <c r="I35" s="102"/>
      <c r="J35" s="100"/>
      <c r="K35" s="101"/>
    </row>
    <row r="36" spans="1:11" ht="19.5" customHeight="1" hidden="1" thickBot="1">
      <c r="A36" s="577"/>
      <c r="B36" s="108"/>
      <c r="C36" s="103"/>
      <c r="D36" s="104"/>
      <c r="E36" s="105"/>
      <c r="F36" s="102"/>
      <c r="G36" s="100"/>
      <c r="H36" s="101"/>
      <c r="I36" s="102"/>
      <c r="J36" s="100"/>
      <c r="K36" s="101"/>
    </row>
    <row r="37" spans="1:11" ht="19.5" customHeight="1" hidden="1" thickBot="1">
      <c r="A37" s="578"/>
      <c r="B37" s="86" t="s">
        <v>118</v>
      </c>
      <c r="C37" s="110">
        <f>SUM(C32:C36)</f>
        <v>0</v>
      </c>
      <c r="D37" s="111"/>
      <c r="E37" s="115">
        <f>SUM(E32:E36)</f>
        <v>0</v>
      </c>
      <c r="F37" s="110">
        <f>SUM(F32:F36)</f>
        <v>0</v>
      </c>
      <c r="G37" s="111"/>
      <c r="H37" s="115">
        <f>SUM(H32:H36)</f>
        <v>0</v>
      </c>
      <c r="I37" s="110">
        <f>SUM(I32:I36)</f>
        <v>0</v>
      </c>
      <c r="J37" s="111"/>
      <c r="K37" s="115">
        <f>SUM(K32:K36)</f>
        <v>0</v>
      </c>
    </row>
    <row r="38" spans="1:11" ht="19.5" customHeight="1" hidden="1" thickBot="1">
      <c r="A38" s="576" t="s">
        <v>134</v>
      </c>
      <c r="B38" s="106"/>
      <c r="C38" s="99"/>
      <c r="D38" s="97"/>
      <c r="E38" s="98"/>
      <c r="F38" s="99"/>
      <c r="G38" s="97"/>
      <c r="H38" s="98"/>
      <c r="I38" s="99"/>
      <c r="J38" s="97"/>
      <c r="K38" s="98"/>
    </row>
    <row r="39" spans="1:11" ht="19.5" customHeight="1" hidden="1">
      <c r="A39" s="577"/>
      <c r="B39" s="109"/>
      <c r="C39" s="102"/>
      <c r="D39" s="100"/>
      <c r="E39" s="101"/>
      <c r="F39" s="102"/>
      <c r="G39" s="100"/>
      <c r="H39" s="101"/>
      <c r="I39" s="102"/>
      <c r="J39" s="100"/>
      <c r="K39" s="101"/>
    </row>
    <row r="40" spans="1:11" ht="19.5" customHeight="1" hidden="1">
      <c r="A40" s="577"/>
      <c r="B40" s="107"/>
      <c r="C40" s="102"/>
      <c r="D40" s="100"/>
      <c r="E40" s="101"/>
      <c r="F40" s="102"/>
      <c r="G40" s="100"/>
      <c r="H40" s="101"/>
      <c r="I40" s="102"/>
      <c r="J40" s="100"/>
      <c r="K40" s="101"/>
    </row>
    <row r="41" spans="1:11" ht="19.5" customHeight="1" hidden="1">
      <c r="A41" s="577"/>
      <c r="B41" s="107"/>
      <c r="C41" s="102"/>
      <c r="D41" s="100"/>
      <c r="E41" s="101"/>
      <c r="F41" s="102"/>
      <c r="G41" s="100"/>
      <c r="H41" s="101"/>
      <c r="I41" s="102"/>
      <c r="J41" s="100"/>
      <c r="K41" s="101"/>
    </row>
    <row r="42" spans="1:11" ht="19.5" customHeight="1" hidden="1">
      <c r="A42" s="577"/>
      <c r="B42" s="108"/>
      <c r="C42" s="103"/>
      <c r="D42" s="104"/>
      <c r="E42" s="105"/>
      <c r="F42" s="102"/>
      <c r="G42" s="100"/>
      <c r="H42" s="101"/>
      <c r="I42" s="102"/>
      <c r="J42" s="100"/>
      <c r="K42" s="101"/>
    </row>
    <row r="43" spans="1:11" ht="19.5" customHeight="1" hidden="1" thickBot="1">
      <c r="A43" s="578"/>
      <c r="B43" s="86" t="s">
        <v>118</v>
      </c>
      <c r="C43" s="110">
        <f>SUM(C38:C42)</f>
        <v>0</v>
      </c>
      <c r="D43" s="111"/>
      <c r="E43" s="115">
        <f>SUM(E38:E42)</f>
        <v>0</v>
      </c>
      <c r="F43" s="110">
        <f>SUM(F38:F42)</f>
        <v>0</v>
      </c>
      <c r="G43" s="111"/>
      <c r="H43" s="115">
        <f>SUM(H38:H42)</f>
        <v>0</v>
      </c>
      <c r="I43" s="110">
        <f>SUM(I38:I42)</f>
        <v>0</v>
      </c>
      <c r="J43" s="111"/>
      <c r="K43" s="115">
        <f>SUM(K38:K42)</f>
        <v>0</v>
      </c>
    </row>
    <row r="44" spans="1:11" ht="19.5" customHeight="1" hidden="1" thickBot="1">
      <c r="A44" s="25"/>
      <c r="B44" s="26"/>
      <c r="C44" s="27"/>
      <c r="D44" s="27"/>
      <c r="E44" s="27"/>
      <c r="F44" s="27"/>
      <c r="G44" s="27"/>
      <c r="H44" s="27"/>
      <c r="I44" s="27"/>
      <c r="J44" s="27"/>
      <c r="K44" s="28"/>
    </row>
    <row r="45" spans="1:11" ht="19.5" customHeight="1" hidden="1" thickBot="1">
      <c r="A45" s="576" t="s">
        <v>135</v>
      </c>
      <c r="B45" s="106"/>
      <c r="C45" s="99"/>
      <c r="D45" s="97"/>
      <c r="E45" s="98"/>
      <c r="F45" s="99"/>
      <c r="G45" s="97"/>
      <c r="H45" s="98"/>
      <c r="I45" s="99"/>
      <c r="J45" s="97"/>
      <c r="K45" s="98"/>
    </row>
    <row r="46" spans="1:11" ht="19.5" customHeight="1" hidden="1">
      <c r="A46" s="577"/>
      <c r="B46" s="109"/>
      <c r="C46" s="102"/>
      <c r="D46" s="100"/>
      <c r="E46" s="101"/>
      <c r="F46" s="102"/>
      <c r="G46" s="100"/>
      <c r="H46" s="101"/>
      <c r="I46" s="102"/>
      <c r="J46" s="100"/>
      <c r="K46" s="101"/>
    </row>
    <row r="47" spans="1:11" ht="19.5" customHeight="1" hidden="1">
      <c r="A47" s="577"/>
      <c r="B47" s="109"/>
      <c r="C47" s="102"/>
      <c r="D47" s="100"/>
      <c r="E47" s="101"/>
      <c r="F47" s="102"/>
      <c r="G47" s="100"/>
      <c r="H47" s="101"/>
      <c r="I47" s="102"/>
      <c r="J47" s="100"/>
      <c r="K47" s="101"/>
    </row>
    <row r="48" spans="1:11" ht="19.5" customHeight="1" hidden="1">
      <c r="A48" s="577"/>
      <c r="B48" s="107"/>
      <c r="C48" s="102"/>
      <c r="D48" s="100"/>
      <c r="E48" s="101"/>
      <c r="F48" s="102"/>
      <c r="G48" s="100"/>
      <c r="H48" s="101"/>
      <c r="I48" s="102"/>
      <c r="J48" s="100"/>
      <c r="K48" s="101"/>
    </row>
    <row r="49" spans="1:11" ht="19.5" customHeight="1" hidden="1">
      <c r="A49" s="577"/>
      <c r="B49" s="107"/>
      <c r="C49" s="102"/>
      <c r="D49" s="100"/>
      <c r="E49" s="101"/>
      <c r="F49" s="102"/>
      <c r="G49" s="100"/>
      <c r="H49" s="101"/>
      <c r="I49" s="102"/>
      <c r="J49" s="100"/>
      <c r="K49" s="101"/>
    </row>
    <row r="50" spans="1:11" ht="19.5" customHeight="1" hidden="1" thickBot="1">
      <c r="A50" s="577"/>
      <c r="B50" s="108"/>
      <c r="C50" s="103"/>
      <c r="D50" s="104"/>
      <c r="E50" s="105"/>
      <c r="F50" s="102"/>
      <c r="G50" s="100"/>
      <c r="H50" s="101"/>
      <c r="I50" s="102"/>
      <c r="J50" s="100"/>
      <c r="K50" s="101"/>
    </row>
    <row r="51" spans="1:11" ht="19.5" customHeight="1" hidden="1" thickBot="1">
      <c r="A51" s="578"/>
      <c r="B51" s="86" t="s">
        <v>118</v>
      </c>
      <c r="C51" s="110">
        <f>SUM(C45:C50)</f>
        <v>0</v>
      </c>
      <c r="D51" s="111"/>
      <c r="E51" s="115">
        <f>SUM(E45:E50)</f>
        <v>0</v>
      </c>
      <c r="F51" s="110">
        <f>SUM(F45:F50)</f>
        <v>0</v>
      </c>
      <c r="G51" s="111"/>
      <c r="H51" s="115">
        <f>SUM(H45:H50)</f>
        <v>0</v>
      </c>
      <c r="I51" s="110">
        <f>SUM(I45:I50)</f>
        <v>0</v>
      </c>
      <c r="J51" s="111"/>
      <c r="K51" s="115">
        <f>SUM(K45:K50)</f>
        <v>0</v>
      </c>
    </row>
    <row r="52" spans="1:11" ht="19.5" customHeight="1" hidden="1" thickBot="1">
      <c r="A52" s="25"/>
      <c r="B52" s="26"/>
      <c r="C52" s="27"/>
      <c r="D52" s="27"/>
      <c r="E52" s="27"/>
      <c r="F52" s="27"/>
      <c r="G52" s="27"/>
      <c r="H52" s="27"/>
      <c r="I52" s="27"/>
      <c r="J52" s="27"/>
      <c r="K52" s="28"/>
    </row>
    <row r="53" spans="1:11" ht="19.5" customHeight="1" hidden="1">
      <c r="A53" s="576" t="s">
        <v>136</v>
      </c>
      <c r="B53" s="106"/>
      <c r="C53" s="99"/>
      <c r="D53" s="97"/>
      <c r="E53" s="98"/>
      <c r="F53" s="99"/>
      <c r="G53" s="97"/>
      <c r="H53" s="98"/>
      <c r="I53" s="99"/>
      <c r="J53" s="97"/>
      <c r="K53" s="98"/>
    </row>
    <row r="54" spans="1:11" ht="19.5" customHeight="1" hidden="1">
      <c r="A54" s="577"/>
      <c r="B54" s="109"/>
      <c r="C54" s="102"/>
      <c r="D54" s="100"/>
      <c r="E54" s="101"/>
      <c r="F54" s="102"/>
      <c r="G54" s="100"/>
      <c r="H54" s="101"/>
      <c r="I54" s="102"/>
      <c r="J54" s="100"/>
      <c r="K54" s="101"/>
    </row>
    <row r="55" spans="1:11" ht="19.5" customHeight="1" hidden="1">
      <c r="A55" s="577"/>
      <c r="B55" s="109"/>
      <c r="C55" s="102"/>
      <c r="D55" s="100"/>
      <c r="E55" s="101"/>
      <c r="F55" s="102"/>
      <c r="G55" s="100"/>
      <c r="H55" s="101"/>
      <c r="I55" s="102"/>
      <c r="J55" s="100"/>
      <c r="K55" s="101"/>
    </row>
    <row r="56" spans="1:11" ht="19.5" customHeight="1" hidden="1">
      <c r="A56" s="577"/>
      <c r="B56" s="107"/>
      <c r="C56" s="102"/>
      <c r="D56" s="100"/>
      <c r="E56" s="101"/>
      <c r="F56" s="102"/>
      <c r="G56" s="100"/>
      <c r="H56" s="101"/>
      <c r="I56" s="102"/>
      <c r="J56" s="100"/>
      <c r="K56" s="101"/>
    </row>
    <row r="57" spans="1:11" ht="19.5" customHeight="1" hidden="1">
      <c r="A57" s="577"/>
      <c r="B57" s="107"/>
      <c r="C57" s="102"/>
      <c r="D57" s="100"/>
      <c r="E57" s="101"/>
      <c r="F57" s="102"/>
      <c r="G57" s="100"/>
      <c r="H57" s="101"/>
      <c r="I57" s="102"/>
      <c r="J57" s="100"/>
      <c r="K57" s="101"/>
    </row>
    <row r="58" spans="1:11" ht="19.5" customHeight="1" hidden="1" thickBot="1">
      <c r="A58" s="577"/>
      <c r="B58" s="108"/>
      <c r="C58" s="103"/>
      <c r="D58" s="104"/>
      <c r="E58" s="105"/>
      <c r="F58" s="102"/>
      <c r="G58" s="100"/>
      <c r="H58" s="101"/>
      <c r="I58" s="102"/>
      <c r="J58" s="100"/>
      <c r="K58" s="101"/>
    </row>
    <row r="59" spans="1:11" ht="19.5" customHeight="1" hidden="1" thickBot="1">
      <c r="A59" s="578"/>
      <c r="B59" s="93" t="s">
        <v>118</v>
      </c>
      <c r="C59" s="110">
        <f>SUM(C53:C58)</f>
        <v>0</v>
      </c>
      <c r="D59" s="111"/>
      <c r="E59" s="115">
        <f>SUM(E53:E58)</f>
        <v>0</v>
      </c>
      <c r="F59" s="110">
        <f>SUM(F53:F58)</f>
        <v>0</v>
      </c>
      <c r="G59" s="111"/>
      <c r="H59" s="115">
        <f>SUM(H53:H58)</f>
        <v>0</v>
      </c>
      <c r="I59" s="110">
        <f>SUM(I53:I58)</f>
        <v>0</v>
      </c>
      <c r="J59" s="111"/>
      <c r="K59" s="115">
        <f>SUM(K53:K58)</f>
        <v>0</v>
      </c>
    </row>
    <row r="60" spans="1:11" ht="19.5" customHeight="1">
      <c r="A60" s="590" t="s">
        <v>368</v>
      </c>
      <c r="B60" s="443" t="s">
        <v>369</v>
      </c>
      <c r="C60" s="444">
        <v>50</v>
      </c>
      <c r="D60" s="97" t="s">
        <v>123</v>
      </c>
      <c r="E60" s="98">
        <v>1500000</v>
      </c>
      <c r="F60" s="99">
        <v>51</v>
      </c>
      <c r="G60" s="97" t="s">
        <v>123</v>
      </c>
      <c r="H60" s="98">
        <v>1700000</v>
      </c>
      <c r="I60" s="99">
        <v>51</v>
      </c>
      <c r="J60" s="97" t="s">
        <v>123</v>
      </c>
      <c r="K60" s="98">
        <v>1700000</v>
      </c>
    </row>
    <row r="61" spans="1:11" ht="19.5" customHeight="1">
      <c r="A61" s="591"/>
      <c r="B61" s="443"/>
      <c r="C61" s="445"/>
      <c r="D61" s="100"/>
      <c r="E61" s="101"/>
      <c r="F61" s="102"/>
      <c r="G61" s="100"/>
      <c r="H61" s="101"/>
      <c r="I61" s="102"/>
      <c r="J61" s="100"/>
      <c r="K61" s="101"/>
    </row>
    <row r="62" spans="1:11" ht="19.5" customHeight="1">
      <c r="A62" s="577"/>
      <c r="B62" s="109"/>
      <c r="C62" s="102"/>
      <c r="D62" s="100"/>
      <c r="E62" s="101"/>
      <c r="F62" s="102"/>
      <c r="G62" s="100"/>
      <c r="H62" s="101"/>
      <c r="I62" s="102"/>
      <c r="J62" s="100"/>
      <c r="K62" s="101"/>
    </row>
    <row r="63" spans="1:11" ht="19.5" customHeight="1">
      <c r="A63" s="577"/>
      <c r="B63" s="107"/>
      <c r="C63" s="102"/>
      <c r="D63" s="100"/>
      <c r="E63" s="101"/>
      <c r="F63" s="102"/>
      <c r="G63" s="100"/>
      <c r="H63" s="101"/>
      <c r="I63" s="102"/>
      <c r="J63" s="100"/>
      <c r="K63" s="101"/>
    </row>
    <row r="64" spans="1:11" ht="19.5" customHeight="1" thickBot="1">
      <c r="A64" s="577"/>
      <c r="B64" s="108"/>
      <c r="C64" s="103"/>
      <c r="D64" s="104"/>
      <c r="E64" s="105"/>
      <c r="F64" s="102"/>
      <c r="G64" s="100"/>
      <c r="H64" s="101"/>
      <c r="I64" s="102"/>
      <c r="J64" s="100"/>
      <c r="K64" s="101"/>
    </row>
    <row r="65" spans="1:11" ht="19.5" customHeight="1" thickBot="1">
      <c r="A65" s="577"/>
      <c r="B65" s="86"/>
      <c r="C65" s="110"/>
      <c r="D65" s="111"/>
      <c r="E65" s="115"/>
      <c r="F65" s="110"/>
      <c r="G65" s="111"/>
      <c r="H65" s="115"/>
      <c r="I65" s="110"/>
      <c r="J65" s="111"/>
      <c r="K65" s="115"/>
    </row>
    <row r="66" spans="1:11" ht="19.5" customHeight="1" thickBot="1">
      <c r="A66" s="577"/>
      <c r="B66" s="107"/>
      <c r="C66" s="321"/>
      <c r="D66" s="222"/>
      <c r="E66" s="322"/>
      <c r="F66" s="321"/>
      <c r="G66" s="222"/>
      <c r="H66" s="322"/>
      <c r="I66" s="321"/>
      <c r="J66" s="222"/>
      <c r="K66" s="322"/>
    </row>
    <row r="67" spans="1:11" ht="19.5" customHeight="1" thickBot="1">
      <c r="A67" s="578"/>
      <c r="B67" s="86" t="s">
        <v>118</v>
      </c>
      <c r="C67" s="323">
        <f>SUM(C60:C66)</f>
        <v>50</v>
      </c>
      <c r="D67" s="324"/>
      <c r="E67" s="325">
        <f>SUM(E60:E66)</f>
        <v>1500000</v>
      </c>
      <c r="F67" s="323">
        <f>SUM(F60:F66)</f>
        <v>51</v>
      </c>
      <c r="G67" s="324"/>
      <c r="H67" s="325">
        <f>SUM(H60:H66)</f>
        <v>1700000</v>
      </c>
      <c r="I67" s="323">
        <f>SUM(I60:I66)</f>
        <v>51</v>
      </c>
      <c r="J67" s="324"/>
      <c r="K67" s="325">
        <f>SUM(K60:K66)</f>
        <v>1700000</v>
      </c>
    </row>
    <row r="68" spans="1:11" ht="19.5" customHeight="1" thickBot="1">
      <c r="A68" s="588" t="s">
        <v>16</v>
      </c>
      <c r="B68" s="589"/>
      <c r="C68" s="112"/>
      <c r="D68" s="113"/>
      <c r="E68" s="114">
        <v>2200000</v>
      </c>
      <c r="F68" s="112"/>
      <c r="G68" s="113"/>
      <c r="H68" s="114">
        <v>2400000</v>
      </c>
      <c r="I68" s="112"/>
      <c r="J68" s="113"/>
      <c r="K68" s="114">
        <v>2400000</v>
      </c>
    </row>
    <row r="69" ht="15" customHeight="1"/>
    <row r="70" ht="15" customHeight="1"/>
    <row r="71" spans="1:11" ht="15" customHeight="1">
      <c r="A71" s="90"/>
      <c r="B71" s="201"/>
      <c r="C71" s="176"/>
      <c r="D71" s="176"/>
      <c r="E71" s="176"/>
      <c r="F71" s="176"/>
      <c r="G71" s="176"/>
      <c r="H71" s="176"/>
      <c r="I71" s="176"/>
      <c r="J71" s="176"/>
      <c r="K71" s="176"/>
    </row>
    <row r="72" spans="1:11" ht="15" customHeight="1" hidden="1">
      <c r="A72" s="90"/>
      <c r="B72" s="201"/>
      <c r="C72" s="176"/>
      <c r="D72" s="176"/>
      <c r="E72" s="176"/>
      <c r="F72" s="176"/>
      <c r="G72" s="176"/>
      <c r="H72" s="176"/>
      <c r="I72" s="176"/>
      <c r="J72" s="176"/>
      <c r="K72" s="176"/>
    </row>
    <row r="73" spans="1:11" ht="15" customHeight="1" hidden="1">
      <c r="A73" s="90"/>
      <c r="B73" s="201"/>
      <c r="C73" s="176"/>
      <c r="D73" s="176"/>
      <c r="E73" s="176"/>
      <c r="F73" s="176"/>
      <c r="G73" s="176"/>
      <c r="H73" s="176"/>
      <c r="I73" s="176"/>
      <c r="J73" s="176"/>
      <c r="K73" s="176"/>
    </row>
    <row r="74" spans="1:11" ht="15" customHeight="1" hidden="1">
      <c r="A74" s="90"/>
      <c r="B74" s="201"/>
      <c r="C74" s="176"/>
      <c r="D74" s="176"/>
      <c r="E74" s="176"/>
      <c r="F74" s="176"/>
      <c r="G74" s="176"/>
      <c r="H74" s="176"/>
      <c r="I74" s="176"/>
      <c r="J74" s="176"/>
      <c r="K74" s="176"/>
    </row>
    <row r="75" spans="1:11" ht="15" customHeight="1" hidden="1">
      <c r="A75" s="90"/>
      <c r="B75" s="201"/>
      <c r="C75" s="176"/>
      <c r="D75" s="176"/>
      <c r="E75" s="176"/>
      <c r="F75" s="176"/>
      <c r="G75" s="176"/>
      <c r="H75" s="176"/>
      <c r="I75" s="176"/>
      <c r="J75" s="176"/>
      <c r="K75" s="176"/>
    </row>
    <row r="76" spans="1:11" ht="15" customHeight="1" hidden="1">
      <c r="A76" s="90"/>
      <c r="B76" s="201"/>
      <c r="C76" s="176"/>
      <c r="D76" s="176"/>
      <c r="E76" s="176"/>
      <c r="F76" s="176"/>
      <c r="G76" s="176"/>
      <c r="H76" s="176"/>
      <c r="I76" s="176"/>
      <c r="J76" s="176"/>
      <c r="K76" s="176"/>
    </row>
    <row r="77" spans="1:11" ht="15" customHeight="1" hidden="1" thickBot="1">
      <c r="A77" s="90"/>
      <c r="B77" s="201"/>
      <c r="C77" s="176"/>
      <c r="D77" s="176"/>
      <c r="E77" s="176"/>
      <c r="F77" s="176"/>
      <c r="G77" s="176"/>
      <c r="H77" s="176"/>
      <c r="I77" s="176"/>
      <c r="J77" s="176"/>
      <c r="K77" s="176"/>
    </row>
    <row r="78" spans="1:11" ht="19.5" customHeight="1">
      <c r="A78" s="326"/>
      <c r="B78" s="326"/>
      <c r="C78" s="327"/>
      <c r="D78" s="327"/>
      <c r="E78" s="327"/>
      <c r="F78" s="327"/>
      <c r="G78" s="327"/>
      <c r="H78" s="327"/>
      <c r="I78" s="327"/>
      <c r="J78" s="327"/>
      <c r="K78" s="327"/>
    </row>
    <row r="79" spans="1:11" ht="19.5" customHeight="1">
      <c r="A79" s="326"/>
      <c r="B79" s="326"/>
      <c r="C79" s="327"/>
      <c r="D79" s="327"/>
      <c r="E79" s="327"/>
      <c r="F79" s="327"/>
      <c r="G79" s="327"/>
      <c r="H79" s="327"/>
      <c r="I79" s="327"/>
      <c r="J79" s="327"/>
      <c r="K79" s="327"/>
    </row>
  </sheetData>
  <sheetProtection/>
  <mergeCells count="39">
    <mergeCell ref="A38:A43"/>
    <mergeCell ref="F21:G21"/>
    <mergeCell ref="I21:J21"/>
    <mergeCell ref="A45:A51"/>
    <mergeCell ref="A60:A67"/>
    <mergeCell ref="A68:B68"/>
    <mergeCell ref="H21:H22"/>
    <mergeCell ref="A21:A22"/>
    <mergeCell ref="B21:B22"/>
    <mergeCell ref="C21:D21"/>
    <mergeCell ref="E21:E22"/>
    <mergeCell ref="A23:A30"/>
    <mergeCell ref="A32:A37"/>
    <mergeCell ref="C16:K16"/>
    <mergeCell ref="A17:K17"/>
    <mergeCell ref="A18:K18"/>
    <mergeCell ref="A53:A59"/>
    <mergeCell ref="A19:K19"/>
    <mergeCell ref="A20:B20"/>
    <mergeCell ref="C20:E20"/>
    <mergeCell ref="F20:H20"/>
    <mergeCell ref="I20:K20"/>
    <mergeCell ref="A31:B31"/>
    <mergeCell ref="K21:K22"/>
    <mergeCell ref="C7:K7"/>
    <mergeCell ref="C8:K8"/>
    <mergeCell ref="C9:K9"/>
    <mergeCell ref="C10:K10"/>
    <mergeCell ref="C11:K11"/>
    <mergeCell ref="C12:K12"/>
    <mergeCell ref="C13:K13"/>
    <mergeCell ref="C14:K14"/>
    <mergeCell ref="C15:K15"/>
    <mergeCell ref="A2:K2"/>
    <mergeCell ref="H4:K4"/>
    <mergeCell ref="A5:B5"/>
    <mergeCell ref="C5:K5"/>
    <mergeCell ref="A6:B6"/>
    <mergeCell ref="C6:K6"/>
  </mergeCells>
  <printOptions horizontalCentered="1"/>
  <pageMargins left="0.3937007874015748" right="0.3937007874015748" top="0.5905511811023623" bottom="0.6692913385826772" header="0" footer="0"/>
  <pageSetup horizontalDpi="300" verticalDpi="300" orientation="portrait" paperSize="9" scale="65" r:id="rId2"/>
  <headerFooter alignWithMargins="0">
    <oddFooter>&amp;CSayfa &amp;P / &amp;N</oddFooter>
  </headerFooter>
  <drawing r:id="rId1"/>
</worksheet>
</file>

<file path=xl/worksheets/sheet6.xml><?xml version="1.0" encoding="utf-8"?>
<worksheet xmlns="http://schemas.openxmlformats.org/spreadsheetml/2006/main" xmlns:r="http://schemas.openxmlformats.org/officeDocument/2006/relationships">
  <sheetPr>
    <tabColor rgb="FFFFFF00"/>
  </sheetPr>
  <dimension ref="A2:K71"/>
  <sheetViews>
    <sheetView zoomScalePageLayoutView="0" workbookViewId="0" topLeftCell="A1">
      <selection activeCell="N22" sqref="N22:N23"/>
    </sheetView>
  </sheetViews>
  <sheetFormatPr defaultColWidth="9.140625" defaultRowHeight="12.75"/>
  <cols>
    <col min="1" max="1" width="23.00390625" style="67" customWidth="1"/>
    <col min="2" max="2" width="49.7109375" style="67" customWidth="1"/>
    <col min="3" max="9" width="8.7109375" style="88" customWidth="1"/>
    <col min="10" max="10" width="6.421875" style="88" customWidth="1"/>
    <col min="11" max="11" width="8.7109375" style="88" customWidth="1"/>
    <col min="12" max="16384" width="9.140625" style="67" customWidth="1"/>
  </cols>
  <sheetData>
    <row r="2" spans="1:11" ht="12.75" customHeight="1">
      <c r="A2" s="475" t="s">
        <v>370</v>
      </c>
      <c r="B2" s="475"/>
      <c r="C2" s="475"/>
      <c r="D2" s="475"/>
      <c r="E2" s="475"/>
      <c r="F2" s="475"/>
      <c r="G2" s="475"/>
      <c r="H2" s="475"/>
      <c r="I2" s="475"/>
      <c r="J2" s="475"/>
      <c r="K2" s="475"/>
    </row>
    <row r="3" ht="12.75" customHeight="1"/>
    <row r="4" spans="8:11" ht="12.75" customHeight="1" thickBot="1">
      <c r="H4" s="549" t="s">
        <v>371</v>
      </c>
      <c r="I4" s="550"/>
      <c r="J4" s="550"/>
      <c r="K4" s="550"/>
    </row>
    <row r="5" spans="1:11" ht="19.5" customHeight="1" thickBot="1">
      <c r="A5" s="551" t="s">
        <v>87</v>
      </c>
      <c r="B5" s="552"/>
      <c r="C5" s="553" t="s">
        <v>39</v>
      </c>
      <c r="D5" s="554"/>
      <c r="E5" s="554"/>
      <c r="F5" s="554"/>
      <c r="G5" s="554"/>
      <c r="H5" s="554"/>
      <c r="I5" s="554"/>
      <c r="J5" s="554"/>
      <c r="K5" s="555"/>
    </row>
    <row r="6" spans="1:11" ht="19.5" customHeight="1" thickBot="1">
      <c r="A6" s="551" t="s">
        <v>88</v>
      </c>
      <c r="B6" s="552"/>
      <c r="C6" s="553" t="s">
        <v>15</v>
      </c>
      <c r="D6" s="554"/>
      <c r="E6" s="554"/>
      <c r="F6" s="554"/>
      <c r="G6" s="554"/>
      <c r="H6" s="554"/>
      <c r="I6" s="554"/>
      <c r="J6" s="554"/>
      <c r="K6" s="555"/>
    </row>
    <row r="7" spans="1:11" ht="19.5" customHeight="1">
      <c r="A7" s="217" t="s">
        <v>89</v>
      </c>
      <c r="B7" s="94" t="s">
        <v>90</v>
      </c>
      <c r="C7" s="558" t="s">
        <v>327</v>
      </c>
      <c r="D7" s="559"/>
      <c r="E7" s="559"/>
      <c r="F7" s="559"/>
      <c r="G7" s="559"/>
      <c r="H7" s="559"/>
      <c r="I7" s="559"/>
      <c r="J7" s="559"/>
      <c r="K7" s="560"/>
    </row>
    <row r="8" spans="1:11" ht="19.5" customHeight="1">
      <c r="A8" s="218"/>
      <c r="B8" s="95" t="s">
        <v>91</v>
      </c>
      <c r="C8" s="561" t="s">
        <v>5</v>
      </c>
      <c r="D8" s="562"/>
      <c r="E8" s="562"/>
      <c r="F8" s="562"/>
      <c r="G8" s="562"/>
      <c r="H8" s="562"/>
      <c r="I8" s="562"/>
      <c r="J8" s="562"/>
      <c r="K8" s="563"/>
    </row>
    <row r="9" spans="1:11" ht="19.5" customHeight="1">
      <c r="A9" s="218"/>
      <c r="B9" s="95" t="s">
        <v>92</v>
      </c>
      <c r="C9" s="564"/>
      <c r="D9" s="565"/>
      <c r="E9" s="565"/>
      <c r="F9" s="565"/>
      <c r="G9" s="565"/>
      <c r="H9" s="565"/>
      <c r="I9" s="565"/>
      <c r="J9" s="565"/>
      <c r="K9" s="566"/>
    </row>
    <row r="10" spans="1:11" ht="19.5" customHeight="1">
      <c r="A10" s="218"/>
      <c r="B10" s="95" t="s">
        <v>109</v>
      </c>
      <c r="C10" s="564"/>
      <c r="D10" s="565"/>
      <c r="E10" s="565"/>
      <c r="F10" s="565"/>
      <c r="G10" s="565"/>
      <c r="H10" s="565"/>
      <c r="I10" s="565"/>
      <c r="J10" s="565"/>
      <c r="K10" s="566"/>
    </row>
    <row r="11" spans="1:11" ht="19.5" customHeight="1">
      <c r="A11" s="218"/>
      <c r="B11" s="95" t="s">
        <v>93</v>
      </c>
      <c r="C11" s="564"/>
      <c r="D11" s="565"/>
      <c r="E11" s="565"/>
      <c r="F11" s="565"/>
      <c r="G11" s="565"/>
      <c r="H11" s="565"/>
      <c r="I11" s="565"/>
      <c r="J11" s="565"/>
      <c r="K11" s="566"/>
    </row>
    <row r="12" spans="1:11" ht="19.5" customHeight="1">
      <c r="A12" s="218"/>
      <c r="B12" s="95" t="s">
        <v>122</v>
      </c>
      <c r="C12" s="567"/>
      <c r="D12" s="568"/>
      <c r="E12" s="568"/>
      <c r="F12" s="568"/>
      <c r="G12" s="568"/>
      <c r="H12" s="568"/>
      <c r="I12" s="568"/>
      <c r="J12" s="568"/>
      <c r="K12" s="569"/>
    </row>
    <row r="13" spans="1:11" ht="19.5" customHeight="1">
      <c r="A13" s="218"/>
      <c r="B13" s="95" t="s">
        <v>372</v>
      </c>
      <c r="C13" s="567"/>
      <c r="D13" s="568"/>
      <c r="E13" s="568"/>
      <c r="F13" s="568"/>
      <c r="G13" s="568"/>
      <c r="H13" s="568"/>
      <c r="I13" s="568"/>
      <c r="J13" s="568"/>
      <c r="K13" s="569"/>
    </row>
    <row r="14" spans="1:11" ht="19.5" customHeight="1">
      <c r="A14" s="218"/>
      <c r="B14" s="95" t="s">
        <v>178</v>
      </c>
      <c r="C14" s="567"/>
      <c r="D14" s="568"/>
      <c r="E14" s="568"/>
      <c r="F14" s="568"/>
      <c r="G14" s="568"/>
      <c r="H14" s="568"/>
      <c r="I14" s="568"/>
      <c r="J14" s="568"/>
      <c r="K14" s="569"/>
    </row>
    <row r="15" spans="1:11" ht="19.5" customHeight="1">
      <c r="A15" s="218"/>
      <c r="B15" s="95" t="s">
        <v>323</v>
      </c>
      <c r="C15" s="567"/>
      <c r="D15" s="568"/>
      <c r="E15" s="568"/>
      <c r="F15" s="568"/>
      <c r="G15" s="568"/>
      <c r="H15" s="568"/>
      <c r="I15" s="568"/>
      <c r="J15" s="568"/>
      <c r="K15" s="569"/>
    </row>
    <row r="16" spans="1:11" ht="19.5" customHeight="1" thickBot="1">
      <c r="A16" s="219"/>
      <c r="B16" s="96" t="s">
        <v>347</v>
      </c>
      <c r="C16" s="567"/>
      <c r="D16" s="568"/>
      <c r="E16" s="568"/>
      <c r="F16" s="568"/>
      <c r="G16" s="568"/>
      <c r="H16" s="568"/>
      <c r="I16" s="568"/>
      <c r="J16" s="568"/>
      <c r="K16" s="569"/>
    </row>
    <row r="17" spans="1:11" ht="19.5" customHeight="1" thickBot="1">
      <c r="A17" s="570" t="s">
        <v>94</v>
      </c>
      <c r="B17" s="571"/>
      <c r="C17" s="571"/>
      <c r="D17" s="571"/>
      <c r="E17" s="571"/>
      <c r="F17" s="571"/>
      <c r="G17" s="571"/>
      <c r="H17" s="571"/>
      <c r="I17" s="571"/>
      <c r="J17" s="571"/>
      <c r="K17" s="572"/>
    </row>
    <row r="18" spans="1:11" ht="19.5" customHeight="1">
      <c r="A18" s="573" t="s">
        <v>111</v>
      </c>
      <c r="B18" s="574"/>
      <c r="C18" s="574"/>
      <c r="D18" s="574"/>
      <c r="E18" s="574"/>
      <c r="F18" s="574"/>
      <c r="G18" s="574"/>
      <c r="H18" s="574"/>
      <c r="I18" s="574"/>
      <c r="J18" s="574"/>
      <c r="K18" s="575"/>
    </row>
    <row r="19" spans="1:11" ht="19.5" customHeight="1" thickBot="1">
      <c r="A19" s="579"/>
      <c r="B19" s="580"/>
      <c r="C19" s="581"/>
      <c r="D19" s="581"/>
      <c r="E19" s="581"/>
      <c r="F19" s="581"/>
      <c r="G19" s="581"/>
      <c r="H19" s="581"/>
      <c r="I19" s="581"/>
      <c r="J19" s="581"/>
      <c r="K19" s="582"/>
    </row>
    <row r="20" spans="1:11" ht="19.5" customHeight="1" thickBot="1">
      <c r="A20" s="583" t="s">
        <v>55</v>
      </c>
      <c r="B20" s="584"/>
      <c r="C20" s="585" t="s">
        <v>192</v>
      </c>
      <c r="D20" s="586"/>
      <c r="E20" s="587"/>
      <c r="F20" s="585" t="s">
        <v>325</v>
      </c>
      <c r="G20" s="586"/>
      <c r="H20" s="587"/>
      <c r="I20" s="585" t="s">
        <v>375</v>
      </c>
      <c r="J20" s="586"/>
      <c r="K20" s="587"/>
    </row>
    <row r="21" spans="1:11" ht="27" customHeight="1">
      <c r="A21" s="592" t="s">
        <v>112</v>
      </c>
      <c r="B21" s="594" t="s">
        <v>113</v>
      </c>
      <c r="C21" s="596" t="s">
        <v>32</v>
      </c>
      <c r="D21" s="597"/>
      <c r="E21" s="556" t="s">
        <v>33</v>
      </c>
      <c r="F21" s="596" t="s">
        <v>32</v>
      </c>
      <c r="G21" s="597"/>
      <c r="H21" s="556" t="s">
        <v>33</v>
      </c>
      <c r="I21" s="596" t="s">
        <v>32</v>
      </c>
      <c r="J21" s="597"/>
      <c r="K21" s="556" t="s">
        <v>33</v>
      </c>
    </row>
    <row r="22" spans="1:11" ht="19.5" customHeight="1" thickBot="1">
      <c r="A22" s="593"/>
      <c r="B22" s="595"/>
      <c r="C22" s="116" t="s">
        <v>34</v>
      </c>
      <c r="D22" s="117" t="s">
        <v>35</v>
      </c>
      <c r="E22" s="557"/>
      <c r="F22" s="116" t="s">
        <v>34</v>
      </c>
      <c r="G22" s="117" t="s">
        <v>35</v>
      </c>
      <c r="H22" s="557"/>
      <c r="I22" s="116" t="s">
        <v>34</v>
      </c>
      <c r="J22" s="117" t="s">
        <v>35</v>
      </c>
      <c r="K22" s="557"/>
    </row>
    <row r="23" spans="1:11" ht="19.5" customHeight="1">
      <c r="A23" s="576"/>
      <c r="B23" s="106"/>
      <c r="C23" s="221"/>
      <c r="D23" s="320"/>
      <c r="E23" s="220"/>
      <c r="F23" s="221"/>
      <c r="G23" s="320"/>
      <c r="H23" s="220"/>
      <c r="I23" s="221"/>
      <c r="J23" s="320"/>
      <c r="K23" s="220"/>
    </row>
    <row r="24" spans="1:11" ht="19.5" customHeight="1">
      <c r="A24" s="577"/>
      <c r="B24" s="109"/>
      <c r="C24" s="321"/>
      <c r="D24" s="222"/>
      <c r="E24" s="322"/>
      <c r="F24" s="321"/>
      <c r="G24" s="222"/>
      <c r="H24" s="322"/>
      <c r="I24" s="321"/>
      <c r="J24" s="222"/>
      <c r="K24" s="322"/>
    </row>
    <row r="25" spans="1:11" ht="19.5" customHeight="1">
      <c r="A25" s="577"/>
      <c r="B25" s="107"/>
      <c r="C25" s="321"/>
      <c r="D25" s="222"/>
      <c r="E25" s="322"/>
      <c r="F25" s="321"/>
      <c r="G25" s="222"/>
      <c r="H25" s="322"/>
      <c r="I25" s="321"/>
      <c r="J25" s="222"/>
      <c r="K25" s="322"/>
    </row>
    <row r="26" spans="1:11" ht="19.5" customHeight="1">
      <c r="A26" s="577"/>
      <c r="B26" s="107"/>
      <c r="C26" s="321"/>
      <c r="D26" s="222"/>
      <c r="E26" s="322"/>
      <c r="F26" s="321"/>
      <c r="G26" s="222"/>
      <c r="H26" s="322"/>
      <c r="I26" s="321"/>
      <c r="J26" s="222"/>
      <c r="K26" s="322"/>
    </row>
    <row r="27" spans="1:11" ht="19.5" customHeight="1">
      <c r="A27" s="577"/>
      <c r="B27" s="107"/>
      <c r="C27" s="321"/>
      <c r="D27" s="222"/>
      <c r="E27" s="322"/>
      <c r="F27" s="321"/>
      <c r="G27" s="222"/>
      <c r="H27" s="322"/>
      <c r="I27" s="321"/>
      <c r="J27" s="222"/>
      <c r="K27" s="322"/>
    </row>
    <row r="28" spans="1:11" ht="19.5" customHeight="1">
      <c r="A28" s="577"/>
      <c r="B28" s="107"/>
      <c r="C28" s="321"/>
      <c r="D28" s="222"/>
      <c r="E28" s="322"/>
      <c r="F28" s="321"/>
      <c r="G28" s="222"/>
      <c r="H28" s="322"/>
      <c r="I28" s="321"/>
      <c r="J28" s="222"/>
      <c r="K28" s="322"/>
    </row>
    <row r="29" spans="1:11" ht="19.5" customHeight="1" thickBot="1">
      <c r="A29" s="577"/>
      <c r="B29" s="107"/>
      <c r="C29" s="321"/>
      <c r="D29" s="222"/>
      <c r="E29" s="322"/>
      <c r="F29" s="321"/>
      <c r="G29" s="222"/>
      <c r="H29" s="322"/>
      <c r="I29" s="321"/>
      <c r="J29" s="222"/>
      <c r="K29" s="322"/>
    </row>
    <row r="30" spans="1:11" ht="19.5" customHeight="1" thickBot="1">
      <c r="A30" s="578"/>
      <c r="B30" s="86" t="s">
        <v>118</v>
      </c>
      <c r="C30" s="323">
        <f>SUM(C23:C29)</f>
        <v>0</v>
      </c>
      <c r="D30" s="324"/>
      <c r="E30" s="325">
        <f>SUM(E23:E29)</f>
        <v>0</v>
      </c>
      <c r="F30" s="323">
        <f>SUM(F23:F29)</f>
        <v>0</v>
      </c>
      <c r="G30" s="324"/>
      <c r="H30" s="325">
        <f>SUM(H23:H29)</f>
        <v>0</v>
      </c>
      <c r="I30" s="323">
        <f>SUM(I23:I29)</f>
        <v>0</v>
      </c>
      <c r="J30" s="324"/>
      <c r="K30" s="325">
        <f>SUM(K23:K29)</f>
        <v>0</v>
      </c>
    </row>
    <row r="31" spans="1:11" ht="19.5" customHeight="1" thickBot="1">
      <c r="A31" s="25"/>
      <c r="B31" s="26"/>
      <c r="C31" s="27"/>
      <c r="D31" s="27"/>
      <c r="E31" s="27"/>
      <c r="F31" s="27"/>
      <c r="G31" s="27"/>
      <c r="H31" s="27"/>
      <c r="I31" s="27"/>
      <c r="J31" s="27"/>
      <c r="K31" s="28"/>
    </row>
    <row r="32" spans="1:11" ht="19.5" customHeight="1" hidden="1">
      <c r="A32" s="576" t="s">
        <v>133</v>
      </c>
      <c r="B32" s="106"/>
      <c r="C32" s="99"/>
      <c r="D32" s="97"/>
      <c r="E32" s="98"/>
      <c r="F32" s="99"/>
      <c r="G32" s="97"/>
      <c r="H32" s="98"/>
      <c r="I32" s="99"/>
      <c r="J32" s="97"/>
      <c r="K32" s="98"/>
    </row>
    <row r="33" spans="1:11" ht="19.5" customHeight="1" hidden="1">
      <c r="A33" s="577"/>
      <c r="B33" s="109"/>
      <c r="C33" s="102"/>
      <c r="D33" s="100"/>
      <c r="E33" s="101"/>
      <c r="F33" s="102"/>
      <c r="G33" s="100"/>
      <c r="H33" s="101"/>
      <c r="I33" s="102"/>
      <c r="J33" s="100"/>
      <c r="K33" s="101"/>
    </row>
    <row r="34" spans="1:11" ht="19.5" customHeight="1" hidden="1">
      <c r="A34" s="577"/>
      <c r="B34" s="107"/>
      <c r="C34" s="102"/>
      <c r="D34" s="100"/>
      <c r="E34" s="101"/>
      <c r="F34" s="102"/>
      <c r="G34" s="100"/>
      <c r="H34" s="101"/>
      <c r="I34" s="102"/>
      <c r="J34" s="100"/>
      <c r="K34" s="101"/>
    </row>
    <row r="35" spans="1:11" ht="19.5" customHeight="1" hidden="1">
      <c r="A35" s="577"/>
      <c r="B35" s="107"/>
      <c r="C35" s="102"/>
      <c r="D35" s="100"/>
      <c r="E35" s="101"/>
      <c r="F35" s="102"/>
      <c r="G35" s="100"/>
      <c r="H35" s="101"/>
      <c r="I35" s="102"/>
      <c r="J35" s="100"/>
      <c r="K35" s="101"/>
    </row>
    <row r="36" spans="1:11" ht="19.5" customHeight="1" hidden="1">
      <c r="A36" s="577"/>
      <c r="B36" s="108"/>
      <c r="C36" s="103"/>
      <c r="D36" s="104"/>
      <c r="E36" s="105"/>
      <c r="F36" s="102"/>
      <c r="G36" s="100"/>
      <c r="H36" s="101"/>
      <c r="I36" s="102"/>
      <c r="J36" s="100"/>
      <c r="K36" s="101"/>
    </row>
    <row r="37" spans="1:11" ht="19.5" customHeight="1" hidden="1">
      <c r="A37" s="578"/>
      <c r="B37" s="86" t="s">
        <v>118</v>
      </c>
      <c r="C37" s="110">
        <f>SUM(C32:C36)</f>
        <v>0</v>
      </c>
      <c r="D37" s="111"/>
      <c r="E37" s="115">
        <f>SUM(E32:E36)</f>
        <v>0</v>
      </c>
      <c r="F37" s="110">
        <f>SUM(F32:F36)</f>
        <v>0</v>
      </c>
      <c r="G37" s="111"/>
      <c r="H37" s="115">
        <f>SUM(H32:H36)</f>
        <v>0</v>
      </c>
      <c r="I37" s="110">
        <f>SUM(I32:I36)</f>
        <v>0</v>
      </c>
      <c r="J37" s="111"/>
      <c r="K37" s="115">
        <f>SUM(K32:K36)</f>
        <v>0</v>
      </c>
    </row>
    <row r="38" spans="1:11" ht="19.5" customHeight="1" hidden="1">
      <c r="A38" s="576" t="s">
        <v>134</v>
      </c>
      <c r="B38" s="106"/>
      <c r="C38" s="99"/>
      <c r="D38" s="97"/>
      <c r="E38" s="98"/>
      <c r="F38" s="99"/>
      <c r="G38" s="97"/>
      <c r="H38" s="98"/>
      <c r="I38" s="99"/>
      <c r="J38" s="97"/>
      <c r="K38" s="98"/>
    </row>
    <row r="39" spans="1:11" ht="19.5" customHeight="1" hidden="1">
      <c r="A39" s="577"/>
      <c r="B39" s="109"/>
      <c r="C39" s="102"/>
      <c r="D39" s="100"/>
      <c r="E39" s="101"/>
      <c r="F39" s="102"/>
      <c r="G39" s="100"/>
      <c r="H39" s="101"/>
      <c r="I39" s="102"/>
      <c r="J39" s="100"/>
      <c r="K39" s="101"/>
    </row>
    <row r="40" spans="1:11" ht="19.5" customHeight="1" hidden="1">
      <c r="A40" s="577"/>
      <c r="B40" s="107"/>
      <c r="C40" s="102"/>
      <c r="D40" s="100"/>
      <c r="E40" s="101"/>
      <c r="F40" s="102"/>
      <c r="G40" s="100"/>
      <c r="H40" s="101"/>
      <c r="I40" s="102"/>
      <c r="J40" s="100"/>
      <c r="K40" s="101"/>
    </row>
    <row r="41" spans="1:11" ht="19.5" customHeight="1" hidden="1">
      <c r="A41" s="577"/>
      <c r="B41" s="107"/>
      <c r="C41" s="102"/>
      <c r="D41" s="100"/>
      <c r="E41" s="101"/>
      <c r="F41" s="102"/>
      <c r="G41" s="100"/>
      <c r="H41" s="101"/>
      <c r="I41" s="102"/>
      <c r="J41" s="100"/>
      <c r="K41" s="101"/>
    </row>
    <row r="42" spans="1:11" ht="19.5" customHeight="1" hidden="1">
      <c r="A42" s="577"/>
      <c r="B42" s="108"/>
      <c r="C42" s="103"/>
      <c r="D42" s="104"/>
      <c r="E42" s="105"/>
      <c r="F42" s="102"/>
      <c r="G42" s="100"/>
      <c r="H42" s="101"/>
      <c r="I42" s="102"/>
      <c r="J42" s="100"/>
      <c r="K42" s="101"/>
    </row>
    <row r="43" spans="1:11" ht="19.5" customHeight="1" hidden="1">
      <c r="A43" s="578"/>
      <c r="B43" s="86" t="s">
        <v>118</v>
      </c>
      <c r="C43" s="110">
        <f>SUM(C38:C42)</f>
        <v>0</v>
      </c>
      <c r="D43" s="111"/>
      <c r="E43" s="115">
        <f>SUM(E38:E42)</f>
        <v>0</v>
      </c>
      <c r="F43" s="110">
        <f>SUM(F38:F42)</f>
        <v>0</v>
      </c>
      <c r="G43" s="111"/>
      <c r="H43" s="115">
        <f>SUM(H38:H42)</f>
        <v>0</v>
      </c>
      <c r="I43" s="110">
        <f>SUM(I38:I42)</f>
        <v>0</v>
      </c>
      <c r="J43" s="111"/>
      <c r="K43" s="115">
        <f>SUM(K38:K42)</f>
        <v>0</v>
      </c>
    </row>
    <row r="44" spans="1:11" ht="19.5" customHeight="1" hidden="1">
      <c r="A44" s="25"/>
      <c r="B44" s="26"/>
      <c r="C44" s="27"/>
      <c r="D44" s="27"/>
      <c r="E44" s="27"/>
      <c r="F44" s="27"/>
      <c r="G44" s="27"/>
      <c r="H44" s="27"/>
      <c r="I44" s="27"/>
      <c r="J44" s="27"/>
      <c r="K44" s="28"/>
    </row>
    <row r="45" spans="1:11" ht="19.5" customHeight="1" hidden="1">
      <c r="A45" s="576" t="s">
        <v>135</v>
      </c>
      <c r="B45" s="106"/>
      <c r="C45" s="99"/>
      <c r="D45" s="97"/>
      <c r="E45" s="98"/>
      <c r="F45" s="99"/>
      <c r="G45" s="97"/>
      <c r="H45" s="98"/>
      <c r="I45" s="99"/>
      <c r="J45" s="97"/>
      <c r="K45" s="98"/>
    </row>
    <row r="46" spans="1:11" ht="19.5" customHeight="1" hidden="1">
      <c r="A46" s="577"/>
      <c r="B46" s="109"/>
      <c r="C46" s="102"/>
      <c r="D46" s="100"/>
      <c r="E46" s="101"/>
      <c r="F46" s="102"/>
      <c r="G46" s="100"/>
      <c r="H46" s="101"/>
      <c r="I46" s="102"/>
      <c r="J46" s="100"/>
      <c r="K46" s="101"/>
    </row>
    <row r="47" spans="1:11" ht="19.5" customHeight="1" hidden="1">
      <c r="A47" s="577"/>
      <c r="B47" s="109"/>
      <c r="C47" s="102"/>
      <c r="D47" s="100"/>
      <c r="E47" s="101"/>
      <c r="F47" s="102"/>
      <c r="G47" s="100"/>
      <c r="H47" s="101"/>
      <c r="I47" s="102"/>
      <c r="J47" s="100"/>
      <c r="K47" s="101"/>
    </row>
    <row r="48" spans="1:11" ht="19.5" customHeight="1" hidden="1">
      <c r="A48" s="577"/>
      <c r="B48" s="107"/>
      <c r="C48" s="102"/>
      <c r="D48" s="100"/>
      <c r="E48" s="101"/>
      <c r="F48" s="102"/>
      <c r="G48" s="100"/>
      <c r="H48" s="101"/>
      <c r="I48" s="102"/>
      <c r="J48" s="100"/>
      <c r="K48" s="101"/>
    </row>
    <row r="49" spans="1:11" ht="19.5" customHeight="1" hidden="1">
      <c r="A49" s="577"/>
      <c r="B49" s="107"/>
      <c r="C49" s="102"/>
      <c r="D49" s="100"/>
      <c r="E49" s="101"/>
      <c r="F49" s="102"/>
      <c r="G49" s="100"/>
      <c r="H49" s="101"/>
      <c r="I49" s="102"/>
      <c r="J49" s="100"/>
      <c r="K49" s="101"/>
    </row>
    <row r="50" spans="1:11" ht="19.5" customHeight="1" hidden="1">
      <c r="A50" s="577"/>
      <c r="B50" s="108"/>
      <c r="C50" s="103"/>
      <c r="D50" s="104"/>
      <c r="E50" s="105"/>
      <c r="F50" s="102"/>
      <c r="G50" s="100"/>
      <c r="H50" s="101"/>
      <c r="I50" s="102"/>
      <c r="J50" s="100"/>
      <c r="K50" s="101"/>
    </row>
    <row r="51" spans="1:11" ht="19.5" customHeight="1" hidden="1">
      <c r="A51" s="578"/>
      <c r="B51" s="86" t="s">
        <v>118</v>
      </c>
      <c r="C51" s="110">
        <f>SUM(C45:C50)</f>
        <v>0</v>
      </c>
      <c r="D51" s="111"/>
      <c r="E51" s="115">
        <f>SUM(E45:E50)</f>
        <v>0</v>
      </c>
      <c r="F51" s="110">
        <f>SUM(F45:F50)</f>
        <v>0</v>
      </c>
      <c r="G51" s="111"/>
      <c r="H51" s="115">
        <f>SUM(H45:H50)</f>
        <v>0</v>
      </c>
      <c r="I51" s="110">
        <f>SUM(I45:I50)</f>
        <v>0</v>
      </c>
      <c r="J51" s="111"/>
      <c r="K51" s="115">
        <f>SUM(K45:K50)</f>
        <v>0</v>
      </c>
    </row>
    <row r="52" spans="1:11" ht="19.5" customHeight="1" hidden="1">
      <c r="A52" s="25"/>
      <c r="B52" s="26"/>
      <c r="C52" s="27"/>
      <c r="D52" s="27"/>
      <c r="E52" s="27"/>
      <c r="F52" s="27"/>
      <c r="G52" s="27"/>
      <c r="H52" s="27"/>
      <c r="I52" s="27"/>
      <c r="J52" s="27"/>
      <c r="K52" s="28"/>
    </row>
    <row r="53" spans="1:11" ht="19.5" customHeight="1" hidden="1">
      <c r="A53" s="576" t="s">
        <v>136</v>
      </c>
      <c r="B53" s="106"/>
      <c r="C53" s="99"/>
      <c r="D53" s="97"/>
      <c r="E53" s="98"/>
      <c r="F53" s="99"/>
      <c r="G53" s="97"/>
      <c r="H53" s="98"/>
      <c r="I53" s="99"/>
      <c r="J53" s="97"/>
      <c r="K53" s="98"/>
    </row>
    <row r="54" spans="1:11" ht="19.5" customHeight="1" hidden="1">
      <c r="A54" s="577"/>
      <c r="B54" s="109"/>
      <c r="C54" s="102"/>
      <c r="D54" s="100"/>
      <c r="E54" s="101"/>
      <c r="F54" s="102"/>
      <c r="G54" s="100"/>
      <c r="H54" s="101"/>
      <c r="I54" s="102"/>
      <c r="J54" s="100"/>
      <c r="K54" s="101"/>
    </row>
    <row r="55" spans="1:11" ht="19.5" customHeight="1" hidden="1">
      <c r="A55" s="577"/>
      <c r="B55" s="109"/>
      <c r="C55" s="102"/>
      <c r="D55" s="100"/>
      <c r="E55" s="101"/>
      <c r="F55" s="102"/>
      <c r="G55" s="100"/>
      <c r="H55" s="101"/>
      <c r="I55" s="102"/>
      <c r="J55" s="100"/>
      <c r="K55" s="101"/>
    </row>
    <row r="56" spans="1:11" ht="19.5" customHeight="1" hidden="1">
      <c r="A56" s="577"/>
      <c r="B56" s="107"/>
      <c r="C56" s="102"/>
      <c r="D56" s="100"/>
      <c r="E56" s="101"/>
      <c r="F56" s="102"/>
      <c r="G56" s="100"/>
      <c r="H56" s="101"/>
      <c r="I56" s="102"/>
      <c r="J56" s="100"/>
      <c r="K56" s="101"/>
    </row>
    <row r="57" spans="1:11" ht="19.5" customHeight="1" hidden="1">
      <c r="A57" s="577"/>
      <c r="B57" s="107"/>
      <c r="C57" s="102"/>
      <c r="D57" s="100"/>
      <c r="E57" s="101"/>
      <c r="F57" s="102"/>
      <c r="G57" s="100"/>
      <c r="H57" s="101"/>
      <c r="I57" s="102"/>
      <c r="J57" s="100"/>
      <c r="K57" s="101"/>
    </row>
    <row r="58" spans="1:11" ht="19.5" customHeight="1" hidden="1">
      <c r="A58" s="577"/>
      <c r="B58" s="108"/>
      <c r="C58" s="103"/>
      <c r="D58" s="104"/>
      <c r="E58" s="105"/>
      <c r="F58" s="102"/>
      <c r="G58" s="100"/>
      <c r="H58" s="101"/>
      <c r="I58" s="102"/>
      <c r="J58" s="100"/>
      <c r="K58" s="101"/>
    </row>
    <row r="59" spans="1:11" ht="19.5" customHeight="1" hidden="1">
      <c r="A59" s="578"/>
      <c r="B59" s="86" t="s">
        <v>118</v>
      </c>
      <c r="C59" s="110">
        <f>SUM(C53:C58)</f>
        <v>0</v>
      </c>
      <c r="D59" s="111"/>
      <c r="E59" s="115">
        <f>SUM(E53:E58)</f>
        <v>0</v>
      </c>
      <c r="F59" s="110">
        <f>SUM(F53:F58)</f>
        <v>0</v>
      </c>
      <c r="G59" s="111"/>
      <c r="H59" s="115">
        <f>SUM(H53:H58)</f>
        <v>0</v>
      </c>
      <c r="I59" s="110">
        <f>SUM(I53:I58)</f>
        <v>0</v>
      </c>
      <c r="J59" s="111"/>
      <c r="K59" s="115">
        <f>SUM(K53:K58)</f>
        <v>0</v>
      </c>
    </row>
    <row r="60" spans="1:11" ht="19.5" customHeight="1" thickBot="1">
      <c r="A60" s="588" t="s">
        <v>16</v>
      </c>
      <c r="B60" s="589"/>
      <c r="C60" s="112"/>
      <c r="D60" s="113"/>
      <c r="E60" s="114"/>
      <c r="F60" s="112"/>
      <c r="G60" s="113"/>
      <c r="H60" s="114"/>
      <c r="I60" s="112"/>
      <c r="J60" s="113"/>
      <c r="K60" s="114"/>
    </row>
    <row r="61" ht="15" customHeight="1"/>
    <row r="62" ht="15" customHeight="1"/>
    <row r="63" spans="1:11" ht="15" customHeight="1">
      <c r="A63" s="90"/>
      <c r="B63" s="201"/>
      <c r="C63" s="176"/>
      <c r="D63" s="176"/>
      <c r="E63" s="176"/>
      <c r="F63" s="176"/>
      <c r="G63" s="176"/>
      <c r="H63" s="176"/>
      <c r="I63" s="176"/>
      <c r="J63" s="176"/>
      <c r="K63" s="176"/>
    </row>
    <row r="64" spans="1:11" ht="15" customHeight="1" hidden="1">
      <c r="A64" s="90"/>
      <c r="B64" s="201"/>
      <c r="C64" s="176"/>
      <c r="D64" s="176"/>
      <c r="E64" s="176"/>
      <c r="F64" s="176"/>
      <c r="G64" s="176"/>
      <c r="H64" s="176"/>
      <c r="I64" s="176"/>
      <c r="J64" s="176"/>
      <c r="K64" s="176"/>
    </row>
    <row r="65" spans="1:11" ht="15" customHeight="1" hidden="1">
      <c r="A65" s="90"/>
      <c r="B65" s="201"/>
      <c r="C65" s="176"/>
      <c r="D65" s="176"/>
      <c r="E65" s="176"/>
      <c r="F65" s="176"/>
      <c r="G65" s="176"/>
      <c r="H65" s="176"/>
      <c r="I65" s="176"/>
      <c r="J65" s="176"/>
      <c r="K65" s="176"/>
    </row>
    <row r="66" spans="1:11" ht="15" customHeight="1" hidden="1">
      <c r="A66" s="90"/>
      <c r="B66" s="201"/>
      <c r="C66" s="176"/>
      <c r="D66" s="176"/>
      <c r="E66" s="176"/>
      <c r="F66" s="176"/>
      <c r="G66" s="176"/>
      <c r="H66" s="176"/>
      <c r="I66" s="176"/>
      <c r="J66" s="176"/>
      <c r="K66" s="176"/>
    </row>
    <row r="67" spans="1:11" ht="15" customHeight="1" hidden="1">
      <c r="A67" s="90"/>
      <c r="B67" s="201"/>
      <c r="C67" s="176"/>
      <c r="D67" s="176"/>
      <c r="E67" s="176"/>
      <c r="F67" s="176"/>
      <c r="G67" s="176"/>
      <c r="H67" s="176"/>
      <c r="I67" s="176"/>
      <c r="J67" s="176"/>
      <c r="K67" s="176"/>
    </row>
    <row r="68" spans="1:11" ht="15" customHeight="1" hidden="1">
      <c r="A68" s="90"/>
      <c r="B68" s="201"/>
      <c r="C68" s="176"/>
      <c r="D68" s="176"/>
      <c r="E68" s="176"/>
      <c r="F68" s="176"/>
      <c r="G68" s="176"/>
      <c r="H68" s="176"/>
      <c r="I68" s="176"/>
      <c r="J68" s="176"/>
      <c r="K68" s="176"/>
    </row>
    <row r="69" spans="1:11" ht="15" customHeight="1" hidden="1">
      <c r="A69" s="90"/>
      <c r="B69" s="201"/>
      <c r="C69" s="176"/>
      <c r="D69" s="176"/>
      <c r="E69" s="176"/>
      <c r="F69" s="176"/>
      <c r="G69" s="176"/>
      <c r="H69" s="176"/>
      <c r="I69" s="176"/>
      <c r="J69" s="176"/>
      <c r="K69" s="176"/>
    </row>
    <row r="70" spans="1:11" ht="19.5" customHeight="1">
      <c r="A70" s="326"/>
      <c r="B70" s="326"/>
      <c r="C70" s="327"/>
      <c r="D70" s="327"/>
      <c r="E70" s="327"/>
      <c r="F70" s="327"/>
      <c r="G70" s="327"/>
      <c r="H70" s="327"/>
      <c r="I70" s="327"/>
      <c r="J70" s="327"/>
      <c r="K70" s="327"/>
    </row>
    <row r="71" spans="1:11" ht="19.5" customHeight="1">
      <c r="A71" s="326"/>
      <c r="B71" s="326"/>
      <c r="C71" s="327"/>
      <c r="D71" s="327"/>
      <c r="E71" s="327"/>
      <c r="F71" s="327"/>
      <c r="G71" s="327"/>
      <c r="H71" s="327"/>
      <c r="I71" s="327"/>
      <c r="J71" s="327"/>
      <c r="K71" s="327"/>
    </row>
  </sheetData>
  <sheetProtection/>
  <mergeCells count="37">
    <mergeCell ref="A60:B60"/>
    <mergeCell ref="A38:A43"/>
    <mergeCell ref="A45:A51"/>
    <mergeCell ref="A53:A59"/>
    <mergeCell ref="H21:H22"/>
    <mergeCell ref="I21:J21"/>
    <mergeCell ref="C21:D21"/>
    <mergeCell ref="E21:E22"/>
    <mergeCell ref="F21:G21"/>
    <mergeCell ref="K21:K22"/>
    <mergeCell ref="A23:A30"/>
    <mergeCell ref="A32:A37"/>
    <mergeCell ref="A19:K19"/>
    <mergeCell ref="A20:B20"/>
    <mergeCell ref="C20:E20"/>
    <mergeCell ref="F20:H20"/>
    <mergeCell ref="I20:K20"/>
    <mergeCell ref="A21:A22"/>
    <mergeCell ref="B21:B22"/>
    <mergeCell ref="C13:K13"/>
    <mergeCell ref="C14:K14"/>
    <mergeCell ref="C15:K15"/>
    <mergeCell ref="C16:K16"/>
    <mergeCell ref="A17:K17"/>
    <mergeCell ref="A18:K18"/>
    <mergeCell ref="C7:K7"/>
    <mergeCell ref="C8:K8"/>
    <mergeCell ref="C9:K9"/>
    <mergeCell ref="C10:K10"/>
    <mergeCell ref="C11:K11"/>
    <mergeCell ref="C12:K12"/>
    <mergeCell ref="A2:K2"/>
    <mergeCell ref="H4:K4"/>
    <mergeCell ref="A5:B5"/>
    <mergeCell ref="C5:K5"/>
    <mergeCell ref="A6:B6"/>
    <mergeCell ref="C6:K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U14"/>
  <sheetViews>
    <sheetView zoomScalePageLayoutView="0" workbookViewId="0" topLeftCell="A1">
      <pane xSplit="6" ySplit="6" topLeftCell="G7" activePane="bottomRight" state="frozen"/>
      <selection pane="topLeft" activeCell="A1" sqref="A1"/>
      <selection pane="topRight" activeCell="G1" sqref="G1"/>
      <selection pane="bottomLeft" activeCell="A14" sqref="A14"/>
      <selection pane="bottomRight" activeCell="C18" sqref="C18"/>
    </sheetView>
  </sheetViews>
  <sheetFormatPr defaultColWidth="9.140625" defaultRowHeight="12.75"/>
  <cols>
    <col min="1" max="1" width="15.7109375" style="160" customWidth="1"/>
    <col min="2" max="2" width="14.7109375" style="160" customWidth="1"/>
    <col min="3" max="3" width="10.57421875" style="160" customWidth="1"/>
    <col min="4" max="4" width="14.140625" style="161" customWidth="1"/>
    <col min="5" max="11" width="12.8515625" style="161" hidden="1" customWidth="1"/>
    <col min="12" max="15" width="13.140625" style="161" customWidth="1"/>
    <col min="16" max="20" width="12.8515625" style="161" customWidth="1"/>
    <col min="21" max="21" width="11.28125" style="161" customWidth="1"/>
    <col min="22" max="28" width="11.28125" style="160" customWidth="1"/>
    <col min="29" max="16384" width="9.140625" style="160" customWidth="1"/>
  </cols>
  <sheetData>
    <row r="1" spans="1:21" s="159" customFormat="1" ht="24" customHeight="1">
      <c r="A1" s="607" t="s">
        <v>15</v>
      </c>
      <c r="B1" s="607"/>
      <c r="C1" s="607"/>
      <c r="D1" s="607"/>
      <c r="E1" s="607"/>
      <c r="F1" s="607"/>
      <c r="G1" s="607"/>
      <c r="H1" s="607"/>
      <c r="I1" s="607"/>
      <c r="J1" s="607"/>
      <c r="K1" s="607"/>
      <c r="L1" s="607"/>
      <c r="M1" s="607"/>
      <c r="N1" s="607"/>
      <c r="O1" s="607"/>
      <c r="P1" s="607"/>
      <c r="Q1" s="607"/>
      <c r="R1" s="607"/>
      <c r="S1" s="607"/>
      <c r="T1" s="607"/>
      <c r="U1" s="158"/>
    </row>
    <row r="2" ht="13.5" thickBot="1"/>
    <row r="3" spans="1:20" s="162" customFormat="1" ht="24" customHeight="1" thickBot="1">
      <c r="A3" s="608" t="s">
        <v>373</v>
      </c>
      <c r="B3" s="609"/>
      <c r="C3" s="609"/>
      <c r="D3" s="609"/>
      <c r="E3" s="609"/>
      <c r="F3" s="609"/>
      <c r="G3" s="609"/>
      <c r="H3" s="609"/>
      <c r="I3" s="609"/>
      <c r="J3" s="609"/>
      <c r="K3" s="609"/>
      <c r="L3" s="609"/>
      <c r="M3" s="609"/>
      <c r="N3" s="609"/>
      <c r="O3" s="609"/>
      <c r="P3" s="609"/>
      <c r="Q3" s="609"/>
      <c r="R3" s="609"/>
      <c r="S3" s="609"/>
      <c r="T3" s="610"/>
    </row>
    <row r="4" spans="1:21" s="164" customFormat="1" ht="24" customHeight="1" thickBot="1">
      <c r="A4" s="618" t="s">
        <v>119</v>
      </c>
      <c r="B4" s="602" t="s">
        <v>120</v>
      </c>
      <c r="C4" s="603"/>
      <c r="D4" s="623" t="s">
        <v>45</v>
      </c>
      <c r="E4" s="611" t="s">
        <v>44</v>
      </c>
      <c r="F4" s="612"/>
      <c r="G4" s="612"/>
      <c r="H4" s="612"/>
      <c r="I4" s="612"/>
      <c r="J4" s="612"/>
      <c r="K4" s="612"/>
      <c r="L4" s="612"/>
      <c r="M4" s="612"/>
      <c r="N4" s="612"/>
      <c r="O4" s="612"/>
      <c r="P4" s="612"/>
      <c r="Q4" s="612"/>
      <c r="R4" s="612"/>
      <c r="S4" s="612"/>
      <c r="T4" s="613"/>
      <c r="U4" s="163"/>
    </row>
    <row r="5" spans="1:21" s="166" customFormat="1" ht="24" customHeight="1">
      <c r="A5" s="619"/>
      <c r="B5" s="604"/>
      <c r="C5" s="603"/>
      <c r="D5" s="619"/>
      <c r="E5" s="416" t="s">
        <v>37</v>
      </c>
      <c r="F5" s="416" t="s">
        <v>38</v>
      </c>
      <c r="G5" s="416" t="s">
        <v>25</v>
      </c>
      <c r="H5" s="416" t="s">
        <v>96</v>
      </c>
      <c r="I5" s="416" t="s">
        <v>97</v>
      </c>
      <c r="J5" s="416" t="s">
        <v>26</v>
      </c>
      <c r="K5" s="416" t="s">
        <v>8</v>
      </c>
      <c r="L5" s="416" t="s">
        <v>86</v>
      </c>
      <c r="M5" s="424" t="s">
        <v>125</v>
      </c>
      <c r="N5" s="424" t="s">
        <v>129</v>
      </c>
      <c r="O5" s="424" t="s">
        <v>166</v>
      </c>
      <c r="P5" s="614" t="s">
        <v>187</v>
      </c>
      <c r="Q5" s="615"/>
      <c r="R5" s="616"/>
      <c r="S5" s="416" t="s">
        <v>326</v>
      </c>
      <c r="T5" s="416" t="s">
        <v>349</v>
      </c>
      <c r="U5" s="165"/>
    </row>
    <row r="6" spans="1:21" s="164" customFormat="1" ht="44.25" customHeight="1" thickBot="1">
      <c r="A6" s="620"/>
      <c r="B6" s="605"/>
      <c r="C6" s="606"/>
      <c r="D6" s="620"/>
      <c r="E6" s="417" t="s">
        <v>98</v>
      </c>
      <c r="F6" s="417" t="s">
        <v>98</v>
      </c>
      <c r="G6" s="417" t="s">
        <v>98</v>
      </c>
      <c r="H6" s="417" t="s">
        <v>98</v>
      </c>
      <c r="I6" s="417" t="s">
        <v>98</v>
      </c>
      <c r="J6" s="417" t="s">
        <v>98</v>
      </c>
      <c r="K6" s="417" t="s">
        <v>98</v>
      </c>
      <c r="L6" s="417" t="s">
        <v>98</v>
      </c>
      <c r="M6" s="417" t="s">
        <v>98</v>
      </c>
      <c r="N6" s="417" t="s">
        <v>98</v>
      </c>
      <c r="O6" s="417" t="s">
        <v>98</v>
      </c>
      <c r="P6" s="417" t="s">
        <v>84</v>
      </c>
      <c r="Q6" s="446" t="s">
        <v>83</v>
      </c>
      <c r="R6" s="417" t="s">
        <v>85</v>
      </c>
      <c r="S6" s="446" t="s">
        <v>83</v>
      </c>
      <c r="T6" s="446" t="s">
        <v>83</v>
      </c>
      <c r="U6" s="163"/>
    </row>
    <row r="7" spans="1:21" s="168" customFormat="1" ht="49.5" customHeight="1" thickBot="1">
      <c r="A7" s="601"/>
      <c r="B7" s="617"/>
      <c r="C7" s="621" t="s">
        <v>18</v>
      </c>
      <c r="D7" s="385" t="s">
        <v>42</v>
      </c>
      <c r="E7" s="418">
        <v>500000</v>
      </c>
      <c r="F7" s="418">
        <v>927000</v>
      </c>
      <c r="G7" s="418">
        <v>820000</v>
      </c>
      <c r="H7" s="418">
        <v>825000</v>
      </c>
      <c r="I7" s="418">
        <v>850000</v>
      </c>
      <c r="J7" s="418">
        <v>0</v>
      </c>
      <c r="K7" s="418">
        <v>0</v>
      </c>
      <c r="L7" s="418">
        <v>1000000</v>
      </c>
      <c r="M7" s="418">
        <v>2500000</v>
      </c>
      <c r="N7" s="418">
        <v>2000000</v>
      </c>
      <c r="O7" s="418">
        <v>2200000</v>
      </c>
      <c r="P7" s="418"/>
      <c r="Q7" s="418">
        <v>1500000</v>
      </c>
      <c r="R7" s="419"/>
      <c r="S7" s="418">
        <v>1500000</v>
      </c>
      <c r="T7" s="418">
        <v>1500000</v>
      </c>
      <c r="U7" s="167"/>
    </row>
    <row r="8" spans="1:21" s="168" customFormat="1" ht="29.25" customHeight="1" thickBot="1">
      <c r="A8" s="601"/>
      <c r="B8" s="617"/>
      <c r="C8" s="622"/>
      <c r="D8" s="386" t="s">
        <v>50</v>
      </c>
      <c r="E8" s="420">
        <f aca="true" t="shared" si="0" ref="E8:T8">SUM(E7:E7)</f>
        <v>500000</v>
      </c>
      <c r="F8" s="420">
        <f t="shared" si="0"/>
        <v>927000</v>
      </c>
      <c r="G8" s="420">
        <f t="shared" si="0"/>
        <v>820000</v>
      </c>
      <c r="H8" s="420">
        <f t="shared" si="0"/>
        <v>825000</v>
      </c>
      <c r="I8" s="420">
        <f t="shared" si="0"/>
        <v>850000</v>
      </c>
      <c r="J8" s="420">
        <f t="shared" si="0"/>
        <v>0</v>
      </c>
      <c r="K8" s="420">
        <f t="shared" si="0"/>
        <v>0</v>
      </c>
      <c r="L8" s="420">
        <f t="shared" si="0"/>
        <v>1000000</v>
      </c>
      <c r="M8" s="420">
        <f t="shared" si="0"/>
        <v>2500000</v>
      </c>
      <c r="N8" s="420">
        <f t="shared" si="0"/>
        <v>2000000</v>
      </c>
      <c r="O8" s="420">
        <f>SUM(O7:O7)</f>
        <v>2200000</v>
      </c>
      <c r="P8" s="420">
        <f t="shared" si="0"/>
        <v>0</v>
      </c>
      <c r="Q8" s="420">
        <f t="shared" si="0"/>
        <v>1500000</v>
      </c>
      <c r="R8" s="421">
        <f t="shared" si="0"/>
        <v>0</v>
      </c>
      <c r="S8" s="420">
        <f t="shared" si="0"/>
        <v>1500000</v>
      </c>
      <c r="T8" s="420">
        <f t="shared" si="0"/>
        <v>1500000</v>
      </c>
      <c r="U8" s="167"/>
    </row>
    <row r="9" spans="1:21" s="170" customFormat="1" ht="33" customHeight="1" thickBot="1">
      <c r="A9" s="598" t="s">
        <v>36</v>
      </c>
      <c r="B9" s="599"/>
      <c r="C9" s="600"/>
      <c r="D9" s="422" t="s">
        <v>50</v>
      </c>
      <c r="E9" s="423" t="e">
        <f>SUM(#REF!)</f>
        <v>#REF!</v>
      </c>
      <c r="F9" s="423" t="e">
        <f>SUM(#REF!)</f>
        <v>#REF!</v>
      </c>
      <c r="G9" s="423" t="e">
        <f>SUM(#REF!)</f>
        <v>#REF!</v>
      </c>
      <c r="H9" s="423" t="e">
        <f>SUM(#REF!)</f>
        <v>#REF!</v>
      </c>
      <c r="I9" s="423" t="e">
        <f>SUM(#REF!)</f>
        <v>#REF!</v>
      </c>
      <c r="J9" s="423" t="e">
        <f>SUM(#REF!)</f>
        <v>#REF!</v>
      </c>
      <c r="K9" s="423" t="e">
        <f>SUM(#REF!)</f>
        <v>#REF!</v>
      </c>
      <c r="L9" s="423">
        <f>L8</f>
        <v>1000000</v>
      </c>
      <c r="M9" s="423">
        <f aca="true" t="shared" si="1" ref="M9:T9">M8</f>
        <v>2500000</v>
      </c>
      <c r="N9" s="423">
        <f t="shared" si="1"/>
        <v>2000000</v>
      </c>
      <c r="O9" s="423">
        <f>O8</f>
        <v>2200000</v>
      </c>
      <c r="P9" s="423">
        <f t="shared" si="1"/>
        <v>0</v>
      </c>
      <c r="Q9" s="423">
        <f t="shared" si="1"/>
        <v>1500000</v>
      </c>
      <c r="R9" s="423">
        <f t="shared" si="1"/>
        <v>0</v>
      </c>
      <c r="S9" s="423">
        <f t="shared" si="1"/>
        <v>1500000</v>
      </c>
      <c r="T9" s="423">
        <f t="shared" si="1"/>
        <v>1500000</v>
      </c>
      <c r="U9" s="169"/>
    </row>
    <row r="12" spans="2:19" ht="15.75">
      <c r="B12" s="447" t="s">
        <v>377</v>
      </c>
      <c r="C12" s="448"/>
      <c r="D12" s="448"/>
      <c r="E12" s="448"/>
      <c r="F12" s="448"/>
      <c r="G12" s="448"/>
      <c r="H12" s="448"/>
      <c r="I12" s="448"/>
      <c r="J12" s="448"/>
      <c r="K12" s="448"/>
      <c r="L12" s="448"/>
      <c r="M12" s="448"/>
      <c r="N12" s="448"/>
      <c r="O12" s="448"/>
      <c r="P12" s="448"/>
      <c r="Q12" s="448"/>
      <c r="R12" s="448"/>
      <c r="S12" s="448"/>
    </row>
    <row r="13" spans="2:19" ht="15.75">
      <c r="B13" s="449" t="s">
        <v>378</v>
      </c>
      <c r="C13" s="450"/>
      <c r="D13" s="450"/>
      <c r="E13" s="450"/>
      <c r="F13" s="450"/>
      <c r="G13" s="450"/>
      <c r="H13" s="450"/>
      <c r="I13" s="450"/>
      <c r="J13" s="450"/>
      <c r="K13" s="450"/>
      <c r="L13" s="450"/>
      <c r="M13" s="450"/>
      <c r="N13" s="450"/>
      <c r="O13" s="450"/>
      <c r="P13" s="450"/>
      <c r="Q13" s="450"/>
      <c r="R13" s="450"/>
      <c r="S13" s="450"/>
    </row>
    <row r="14" ht="12.75">
      <c r="D14" s="160"/>
    </row>
  </sheetData>
  <sheetProtection/>
  <mergeCells count="11">
    <mergeCell ref="D4:D6"/>
    <mergeCell ref="A9:C9"/>
    <mergeCell ref="A7:A8"/>
    <mergeCell ref="B4:C6"/>
    <mergeCell ref="A1:T1"/>
    <mergeCell ref="A3:T3"/>
    <mergeCell ref="E4:T4"/>
    <mergeCell ref="P5:R5"/>
    <mergeCell ref="B7:B8"/>
    <mergeCell ref="A4:A6"/>
    <mergeCell ref="C7:C8"/>
  </mergeCells>
  <printOptions horizontalCentered="1"/>
  <pageMargins left="0.15748031496062992" right="0.15748031496062992" top="0.1968503937007874" bottom="0.1968503937007874" header="0.5118110236220472" footer="0.5118110236220472"/>
  <pageSetup horizontalDpi="300" verticalDpi="300" orientation="portrait" paperSize="9" scale="70" r:id="rId1"/>
  <headerFooter alignWithMargins="0">
    <oddFooter>&amp;CSayfa &amp;P / &amp;N</oddFooter>
  </headerFooter>
</worksheet>
</file>

<file path=xl/worksheets/sheet8.xml><?xml version="1.0" encoding="utf-8"?>
<worksheet xmlns="http://schemas.openxmlformats.org/spreadsheetml/2006/main" xmlns:r="http://schemas.openxmlformats.org/officeDocument/2006/relationships">
  <sheetPr>
    <tabColor rgb="FFFFFF00"/>
  </sheetPr>
  <dimension ref="B1:AA26"/>
  <sheetViews>
    <sheetView zoomScalePageLayoutView="0" workbookViewId="0" topLeftCell="A1">
      <pane xSplit="6" ySplit="15" topLeftCell="K21" activePane="bottomRight" state="frozen"/>
      <selection pane="topLeft" activeCell="A1" sqref="A1"/>
      <selection pane="topRight" activeCell="I1" sqref="I1"/>
      <selection pane="bottomLeft" activeCell="A16" sqref="A16"/>
      <selection pane="bottomRight" activeCell="C25" sqref="C25:V26"/>
    </sheetView>
  </sheetViews>
  <sheetFormatPr defaultColWidth="9.140625" defaultRowHeight="12.75"/>
  <cols>
    <col min="1" max="1" width="3.57421875" style="0" customWidth="1"/>
    <col min="2" max="2" width="12.421875" style="0" customWidth="1"/>
    <col min="3" max="3" width="17.421875" style="124" customWidth="1"/>
    <col min="4" max="4" width="10.140625" style="124" customWidth="1"/>
    <col min="5" max="5" width="3.7109375" style="124" hidden="1" customWidth="1"/>
    <col min="6" max="6" width="12.00390625" style="124" customWidth="1"/>
    <col min="7" max="14" width="11.28125" style="124" hidden="1" customWidth="1"/>
    <col min="15" max="15" width="11.28125" style="124" customWidth="1"/>
    <col min="16" max="16" width="14.00390625" style="124" customWidth="1"/>
    <col min="17" max="17" width="12.140625" style="124" customWidth="1"/>
    <col min="18" max="18" width="12.57421875" style="124" customWidth="1"/>
    <col min="19" max="19" width="14.28125" style="124" hidden="1" customWidth="1"/>
    <col min="20" max="21" width="11.28125" style="124" customWidth="1"/>
    <col min="22" max="22" width="10.421875" style="124" customWidth="1"/>
    <col min="23" max="23" width="8.00390625" style="124" hidden="1" customWidth="1"/>
    <col min="24" max="24" width="11.7109375" style="124" customWidth="1"/>
    <col min="25" max="25" width="11.28125" style="124" customWidth="1"/>
    <col min="26" max="26" width="12.7109375" style="124" customWidth="1"/>
    <col min="27" max="27" width="7.00390625" style="124" hidden="1" customWidth="1"/>
    <col min="28" max="31" width="11.28125" style="0" customWidth="1"/>
  </cols>
  <sheetData>
    <row r="1" spans="2:27" s="5" customFormat="1" ht="22.5" customHeight="1">
      <c r="B1" s="644" t="s">
        <v>374</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row>
    <row r="2" ht="13.5" thickBot="1"/>
    <row r="3" spans="2:27" s="82" customFormat="1" ht="24.75" customHeight="1" thickBot="1">
      <c r="B3" s="645" t="s">
        <v>51</v>
      </c>
      <c r="C3" s="646"/>
      <c r="D3" s="646"/>
      <c r="E3" s="646"/>
      <c r="F3" s="646"/>
      <c r="G3" s="646"/>
      <c r="H3" s="646"/>
      <c r="I3" s="646"/>
      <c r="J3" s="646"/>
      <c r="K3" s="646"/>
      <c r="L3" s="646"/>
      <c r="M3" s="646"/>
      <c r="N3" s="646"/>
      <c r="O3" s="646"/>
      <c r="P3" s="646"/>
      <c r="Q3" s="646"/>
      <c r="R3" s="646"/>
      <c r="S3" s="646"/>
      <c r="T3" s="646"/>
      <c r="U3" s="646"/>
      <c r="V3" s="646"/>
      <c r="W3" s="646"/>
      <c r="X3" s="646"/>
      <c r="Y3" s="646"/>
      <c r="Z3" s="646"/>
      <c r="AA3" s="647"/>
    </row>
    <row r="4" spans="2:27" s="72" customFormat="1" ht="19.5" customHeight="1" thickBot="1">
      <c r="B4" s="633" t="s">
        <v>120</v>
      </c>
      <c r="C4" s="635" t="s">
        <v>46</v>
      </c>
      <c r="D4" s="635" t="s">
        <v>45</v>
      </c>
      <c r="E4" s="636"/>
      <c r="F4" s="638" t="s">
        <v>47</v>
      </c>
      <c r="G4" s="648" t="s">
        <v>44</v>
      </c>
      <c r="H4" s="649"/>
      <c r="I4" s="649"/>
      <c r="J4" s="649"/>
      <c r="K4" s="649"/>
      <c r="L4" s="649"/>
      <c r="M4" s="649"/>
      <c r="N4" s="649"/>
      <c r="O4" s="649"/>
      <c r="P4" s="649"/>
      <c r="Q4" s="649"/>
      <c r="R4" s="649"/>
      <c r="S4" s="649"/>
      <c r="T4" s="649"/>
      <c r="U4" s="649"/>
      <c r="V4" s="649"/>
      <c r="W4" s="649"/>
      <c r="X4" s="649"/>
      <c r="Y4" s="649"/>
      <c r="Z4" s="649"/>
      <c r="AA4" s="650"/>
    </row>
    <row r="5" spans="2:27" s="72" customFormat="1" ht="19.5" customHeight="1" thickBot="1">
      <c r="B5" s="633"/>
      <c r="C5" s="635"/>
      <c r="D5" s="635"/>
      <c r="E5" s="636"/>
      <c r="F5" s="638"/>
      <c r="G5" s="181" t="s">
        <v>25</v>
      </c>
      <c r="H5" s="130" t="s">
        <v>96</v>
      </c>
      <c r="I5" s="130" t="s">
        <v>97</v>
      </c>
      <c r="J5" s="130" t="s">
        <v>26</v>
      </c>
      <c r="K5" s="305" t="s">
        <v>8</v>
      </c>
      <c r="L5" s="307" t="s">
        <v>86</v>
      </c>
      <c r="M5" s="308" t="s">
        <v>125</v>
      </c>
      <c r="N5" s="308" t="s">
        <v>129</v>
      </c>
      <c r="O5" s="308" t="s">
        <v>166</v>
      </c>
      <c r="P5" s="630" t="s">
        <v>187</v>
      </c>
      <c r="Q5" s="631"/>
      <c r="R5" s="631"/>
      <c r="S5" s="632"/>
      <c r="T5" s="630" t="s">
        <v>326</v>
      </c>
      <c r="U5" s="631"/>
      <c r="V5" s="631"/>
      <c r="W5" s="632"/>
      <c r="X5" s="630" t="s">
        <v>349</v>
      </c>
      <c r="Y5" s="631"/>
      <c r="Z5" s="631"/>
      <c r="AA5" s="632"/>
    </row>
    <row r="6" spans="2:27" s="72" customFormat="1" ht="44.25" customHeight="1" thickBot="1">
      <c r="B6" s="634"/>
      <c r="C6" s="634"/>
      <c r="D6" s="634"/>
      <c r="E6" s="637"/>
      <c r="F6" s="480"/>
      <c r="G6" s="182" t="s">
        <v>98</v>
      </c>
      <c r="H6" s="157" t="s">
        <v>98</v>
      </c>
      <c r="I6" s="157" t="s">
        <v>98</v>
      </c>
      <c r="J6" s="157" t="s">
        <v>98</v>
      </c>
      <c r="K6" s="157" t="s">
        <v>98</v>
      </c>
      <c r="L6" s="309" t="s">
        <v>98</v>
      </c>
      <c r="M6" s="309" t="s">
        <v>98</v>
      </c>
      <c r="N6" s="309" t="s">
        <v>98</v>
      </c>
      <c r="O6" s="309" t="s">
        <v>98</v>
      </c>
      <c r="P6" s="383" t="s">
        <v>84</v>
      </c>
      <c r="Q6" s="153" t="s">
        <v>83</v>
      </c>
      <c r="R6" s="174" t="s">
        <v>85</v>
      </c>
      <c r="S6" s="157" t="s">
        <v>98</v>
      </c>
      <c r="T6" s="384" t="s">
        <v>84</v>
      </c>
      <c r="U6" s="311" t="s">
        <v>188</v>
      </c>
      <c r="V6" s="311" t="s">
        <v>85</v>
      </c>
      <c r="W6" s="311" t="s">
        <v>98</v>
      </c>
      <c r="X6" s="384" t="s">
        <v>84</v>
      </c>
      <c r="Y6" s="157" t="s">
        <v>83</v>
      </c>
      <c r="Z6" s="310" t="s">
        <v>85</v>
      </c>
      <c r="AA6" s="157" t="s">
        <v>98</v>
      </c>
    </row>
    <row r="7" spans="2:27" ht="16.5" customHeight="1" hidden="1" thickBot="1">
      <c r="B7" s="203" t="s">
        <v>9</v>
      </c>
      <c r="C7" s="413" t="s">
        <v>48</v>
      </c>
      <c r="D7" s="660" t="s">
        <v>42</v>
      </c>
      <c r="E7" s="661"/>
      <c r="F7" s="131" t="s">
        <v>82</v>
      </c>
      <c r="G7" s="132">
        <v>750000</v>
      </c>
      <c r="H7" s="132">
        <v>340000</v>
      </c>
      <c r="I7" s="132">
        <v>310000</v>
      </c>
      <c r="J7" s="132">
        <v>0</v>
      </c>
      <c r="K7" s="141">
        <v>0</v>
      </c>
      <c r="L7" s="141">
        <v>0</v>
      </c>
      <c r="M7" s="141">
        <v>0</v>
      </c>
      <c r="N7" s="141">
        <v>0</v>
      </c>
      <c r="O7" s="141">
        <v>0</v>
      </c>
      <c r="P7" s="312"/>
      <c r="Q7" s="147">
        <v>0</v>
      </c>
      <c r="R7" s="183">
        <f>M7-Q7</f>
        <v>0</v>
      </c>
      <c r="S7" s="132">
        <v>0</v>
      </c>
      <c r="T7" s="195"/>
      <c r="U7" s="195"/>
      <c r="V7" s="195"/>
      <c r="W7" s="195"/>
      <c r="X7" s="195"/>
      <c r="Y7" s="141">
        <v>0</v>
      </c>
      <c r="Z7" s="147">
        <v>0</v>
      </c>
      <c r="AA7" s="183">
        <f>Y7-Z7</f>
        <v>0</v>
      </c>
    </row>
    <row r="8" spans="2:27" ht="16.5" customHeight="1" hidden="1">
      <c r="B8" s="200"/>
      <c r="C8" s="651" t="s">
        <v>49</v>
      </c>
      <c r="D8" s="651" t="s">
        <v>107</v>
      </c>
      <c r="E8" s="652"/>
      <c r="F8" s="125" t="s">
        <v>73</v>
      </c>
      <c r="G8" s="125">
        <v>50000</v>
      </c>
      <c r="H8" s="125">
        <v>0</v>
      </c>
      <c r="I8" s="125">
        <v>0</v>
      </c>
      <c r="J8" s="125">
        <v>0</v>
      </c>
      <c r="K8" s="142">
        <v>0</v>
      </c>
      <c r="L8" s="142">
        <v>0</v>
      </c>
      <c r="M8" s="142">
        <v>0</v>
      </c>
      <c r="N8" s="142">
        <v>0</v>
      </c>
      <c r="O8" s="142">
        <v>0</v>
      </c>
      <c r="P8" s="171"/>
      <c r="Q8" s="148">
        <v>0</v>
      </c>
      <c r="R8" s="184">
        <f>M8-Q8</f>
        <v>0</v>
      </c>
      <c r="S8" s="125">
        <v>0</v>
      </c>
      <c r="T8" s="196"/>
      <c r="U8" s="196"/>
      <c r="V8" s="196"/>
      <c r="W8" s="196"/>
      <c r="X8" s="196"/>
      <c r="Y8" s="142">
        <v>0</v>
      </c>
      <c r="Z8" s="148">
        <v>0</v>
      </c>
      <c r="AA8" s="184">
        <f>Y8-Z8</f>
        <v>0</v>
      </c>
    </row>
    <row r="9" spans="2:27" ht="16.5" customHeight="1" hidden="1">
      <c r="B9" s="200"/>
      <c r="C9" s="653"/>
      <c r="D9" s="653"/>
      <c r="E9" s="654"/>
      <c r="F9" s="126" t="s">
        <v>74</v>
      </c>
      <c r="G9" s="134">
        <v>0</v>
      </c>
      <c r="H9" s="126">
        <v>30000</v>
      </c>
      <c r="I9" s="126">
        <v>0</v>
      </c>
      <c r="J9" s="126">
        <v>0</v>
      </c>
      <c r="K9" s="143">
        <v>0</v>
      </c>
      <c r="L9" s="143">
        <v>0</v>
      </c>
      <c r="M9" s="143">
        <v>0</v>
      </c>
      <c r="N9" s="143">
        <v>0</v>
      </c>
      <c r="O9" s="143">
        <v>0</v>
      </c>
      <c r="P9" s="313"/>
      <c r="Q9" s="149">
        <v>0</v>
      </c>
      <c r="R9" s="185">
        <f>M9-Q9</f>
        <v>0</v>
      </c>
      <c r="S9" s="126">
        <v>0</v>
      </c>
      <c r="T9" s="314"/>
      <c r="U9" s="314"/>
      <c r="V9" s="314"/>
      <c r="W9" s="314"/>
      <c r="X9" s="314"/>
      <c r="Y9" s="143">
        <v>0</v>
      </c>
      <c r="Z9" s="149">
        <v>0</v>
      </c>
      <c r="AA9" s="185">
        <f>Y9-Z9</f>
        <v>0</v>
      </c>
    </row>
    <row r="10" spans="2:27" ht="16.5" customHeight="1" hidden="1">
      <c r="B10" s="200"/>
      <c r="C10" s="653"/>
      <c r="D10" s="653"/>
      <c r="E10" s="654"/>
      <c r="F10" s="133" t="s">
        <v>64</v>
      </c>
      <c r="G10" s="133">
        <v>0</v>
      </c>
      <c r="H10" s="133">
        <v>30000</v>
      </c>
      <c r="I10" s="133">
        <v>0</v>
      </c>
      <c r="J10" s="133">
        <v>0</v>
      </c>
      <c r="K10" s="144">
        <v>0</v>
      </c>
      <c r="L10" s="144">
        <v>0</v>
      </c>
      <c r="M10" s="144">
        <v>0</v>
      </c>
      <c r="N10" s="144">
        <v>0</v>
      </c>
      <c r="O10" s="144">
        <v>0</v>
      </c>
      <c r="P10" s="172"/>
      <c r="Q10" s="150">
        <v>0</v>
      </c>
      <c r="R10" s="186">
        <f>M10-Q10</f>
        <v>0</v>
      </c>
      <c r="S10" s="133">
        <v>0</v>
      </c>
      <c r="T10" s="197"/>
      <c r="U10" s="197"/>
      <c r="V10" s="197"/>
      <c r="W10" s="197"/>
      <c r="X10" s="197"/>
      <c r="Y10" s="144">
        <v>0</v>
      </c>
      <c r="Z10" s="150">
        <v>0</v>
      </c>
      <c r="AA10" s="186">
        <f>Y10-Z10</f>
        <v>0</v>
      </c>
    </row>
    <row r="11" spans="2:27" ht="16.5" customHeight="1" hidden="1" thickBot="1">
      <c r="B11" s="200"/>
      <c r="C11" s="653"/>
      <c r="D11" s="655"/>
      <c r="E11" s="656"/>
      <c r="F11" s="129" t="s">
        <v>75</v>
      </c>
      <c r="G11" s="129">
        <v>1706000</v>
      </c>
      <c r="H11" s="129">
        <v>1000000</v>
      </c>
      <c r="I11" s="129">
        <v>1790000</v>
      </c>
      <c r="J11" s="129">
        <v>0</v>
      </c>
      <c r="K11" s="145">
        <v>0</v>
      </c>
      <c r="L11" s="145">
        <v>0</v>
      </c>
      <c r="M11" s="145">
        <v>0</v>
      </c>
      <c r="N11" s="145">
        <v>0</v>
      </c>
      <c r="O11" s="145">
        <v>0</v>
      </c>
      <c r="P11" s="173"/>
      <c r="Q11" s="151">
        <v>0</v>
      </c>
      <c r="R11" s="187">
        <f>M11-Q11</f>
        <v>0</v>
      </c>
      <c r="S11" s="129">
        <v>0</v>
      </c>
      <c r="T11" s="198"/>
      <c r="U11" s="198"/>
      <c r="V11" s="198"/>
      <c r="W11" s="198"/>
      <c r="X11" s="198"/>
      <c r="Y11" s="145">
        <v>0</v>
      </c>
      <c r="Z11" s="151">
        <v>0</v>
      </c>
      <c r="AA11" s="187">
        <f>Y11-Z11</f>
        <v>0</v>
      </c>
    </row>
    <row r="12" spans="2:27" ht="16.5" customHeight="1" hidden="1" thickBot="1">
      <c r="B12" s="200"/>
      <c r="C12" s="655"/>
      <c r="D12" s="641" t="s">
        <v>50</v>
      </c>
      <c r="E12" s="642"/>
      <c r="F12" s="643"/>
      <c r="G12" s="127">
        <f aca="true" t="shared" si="0" ref="G12:AA12">SUM(G8:G11)</f>
        <v>1756000</v>
      </c>
      <c r="H12" s="127">
        <f t="shared" si="0"/>
        <v>1060000</v>
      </c>
      <c r="I12" s="127">
        <f t="shared" si="0"/>
        <v>1790000</v>
      </c>
      <c r="J12" s="127">
        <f>SUM(J8:J11)</f>
        <v>0</v>
      </c>
      <c r="K12" s="146">
        <f>SUM(K8:K11)</f>
        <v>0</v>
      </c>
      <c r="L12" s="146">
        <f>SUM(L8:L11)</f>
        <v>0</v>
      </c>
      <c r="M12" s="146">
        <f t="shared" si="0"/>
        <v>0</v>
      </c>
      <c r="N12" s="146">
        <f>SUM(N8:N11)</f>
        <v>0</v>
      </c>
      <c r="O12" s="146">
        <f>SUM(O8:O11)</f>
        <v>0</v>
      </c>
      <c r="P12" s="315"/>
      <c r="Q12" s="152">
        <f t="shared" si="0"/>
        <v>0</v>
      </c>
      <c r="R12" s="188">
        <f t="shared" si="0"/>
        <v>0</v>
      </c>
      <c r="S12" s="127">
        <f t="shared" si="0"/>
        <v>0</v>
      </c>
      <c r="T12" s="190"/>
      <c r="U12" s="190"/>
      <c r="V12" s="190"/>
      <c r="W12" s="190"/>
      <c r="X12" s="190"/>
      <c r="Y12" s="146">
        <f t="shared" si="0"/>
        <v>0</v>
      </c>
      <c r="Z12" s="152">
        <f t="shared" si="0"/>
        <v>0</v>
      </c>
      <c r="AA12" s="188">
        <f t="shared" si="0"/>
        <v>0</v>
      </c>
    </row>
    <row r="13" spans="2:27" ht="16.5" customHeight="1" hidden="1" thickBot="1">
      <c r="B13" s="200"/>
      <c r="C13" s="657" t="s">
        <v>52</v>
      </c>
      <c r="D13" s="658"/>
      <c r="E13" s="658"/>
      <c r="F13" s="659"/>
      <c r="G13" s="191">
        <f aca="true" t="shared" si="1" ref="G13:AA13">G7+G12</f>
        <v>2506000</v>
      </c>
      <c r="H13" s="191">
        <f t="shared" si="1"/>
        <v>1400000</v>
      </c>
      <c r="I13" s="191">
        <f t="shared" si="1"/>
        <v>2100000</v>
      </c>
      <c r="J13" s="191">
        <f>J7+J12</f>
        <v>0</v>
      </c>
      <c r="K13" s="192">
        <f>K7+K12</f>
        <v>0</v>
      </c>
      <c r="L13" s="192">
        <f>L7+L12</f>
        <v>0</v>
      </c>
      <c r="M13" s="192">
        <f t="shared" si="1"/>
        <v>0</v>
      </c>
      <c r="N13" s="192">
        <f>N7+N12</f>
        <v>0</v>
      </c>
      <c r="O13" s="192">
        <f>O7+O12</f>
        <v>0</v>
      </c>
      <c r="P13" s="316"/>
      <c r="Q13" s="193">
        <f t="shared" si="1"/>
        <v>0</v>
      </c>
      <c r="R13" s="194">
        <f t="shared" si="1"/>
        <v>0</v>
      </c>
      <c r="S13" s="191">
        <f t="shared" si="1"/>
        <v>0</v>
      </c>
      <c r="T13" s="317"/>
      <c r="U13" s="317"/>
      <c r="V13" s="317"/>
      <c r="W13" s="317"/>
      <c r="X13" s="317"/>
      <c r="Y13" s="192">
        <f t="shared" si="1"/>
        <v>0</v>
      </c>
      <c r="Z13" s="193">
        <f t="shared" si="1"/>
        <v>0</v>
      </c>
      <c r="AA13" s="194">
        <f t="shared" si="1"/>
        <v>0</v>
      </c>
    </row>
    <row r="14" spans="2:27" s="4" customFormat="1" ht="9.75" customHeight="1" hidden="1" thickBot="1">
      <c r="B14" s="200"/>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row>
    <row r="15" spans="2:27" ht="16.5" customHeight="1" hidden="1" thickBot="1">
      <c r="B15" s="200"/>
      <c r="C15" s="413" t="s">
        <v>48</v>
      </c>
      <c r="D15" s="660" t="s">
        <v>42</v>
      </c>
      <c r="E15" s="661"/>
      <c r="F15" s="131" t="s">
        <v>82</v>
      </c>
      <c r="G15" s="132">
        <v>600000</v>
      </c>
      <c r="H15" s="132">
        <v>500000</v>
      </c>
      <c r="I15" s="132">
        <v>350000</v>
      </c>
      <c r="J15" s="132">
        <v>0</v>
      </c>
      <c r="K15" s="141">
        <v>0</v>
      </c>
      <c r="L15" s="141">
        <v>0</v>
      </c>
      <c r="M15" s="141">
        <v>0</v>
      </c>
      <c r="N15" s="141">
        <v>0</v>
      </c>
      <c r="O15" s="141">
        <v>0</v>
      </c>
      <c r="P15" s="312"/>
      <c r="Q15" s="147">
        <v>0</v>
      </c>
      <c r="R15" s="183">
        <f>M15-Q15</f>
        <v>0</v>
      </c>
      <c r="S15" s="132">
        <v>0</v>
      </c>
      <c r="T15" s="195"/>
      <c r="U15" s="195"/>
      <c r="V15" s="195"/>
      <c r="W15" s="195"/>
      <c r="X15" s="195"/>
      <c r="Y15" s="141">
        <v>0</v>
      </c>
      <c r="Z15" s="147">
        <v>0</v>
      </c>
      <c r="AA15" s="183">
        <f>Y15-Z15</f>
        <v>0</v>
      </c>
    </row>
    <row r="16" spans="2:27" ht="16.5" customHeight="1" hidden="1" thickBot="1">
      <c r="B16" s="200"/>
      <c r="C16" s="412" t="s">
        <v>49</v>
      </c>
      <c r="D16" s="639" t="s">
        <v>107</v>
      </c>
      <c r="E16" s="640"/>
      <c r="F16" s="131" t="s">
        <v>75</v>
      </c>
      <c r="G16" s="132">
        <v>450000</v>
      </c>
      <c r="H16" s="132">
        <v>0</v>
      </c>
      <c r="I16" s="132">
        <v>200000</v>
      </c>
      <c r="J16" s="132">
        <v>0</v>
      </c>
      <c r="K16" s="141">
        <v>0</v>
      </c>
      <c r="L16" s="141">
        <v>0</v>
      </c>
      <c r="M16" s="141">
        <v>0</v>
      </c>
      <c r="N16" s="141">
        <v>0</v>
      </c>
      <c r="O16" s="141">
        <v>0</v>
      </c>
      <c r="P16" s="312"/>
      <c r="Q16" s="147">
        <v>0</v>
      </c>
      <c r="R16" s="183">
        <v>0</v>
      </c>
      <c r="S16" s="132">
        <v>0</v>
      </c>
      <c r="T16" s="195"/>
      <c r="U16" s="195"/>
      <c r="V16" s="195"/>
      <c r="W16" s="195"/>
      <c r="X16" s="195"/>
      <c r="Y16" s="141">
        <v>0</v>
      </c>
      <c r="Z16" s="147">
        <v>0</v>
      </c>
      <c r="AA16" s="183">
        <f>Y16-Z16</f>
        <v>0</v>
      </c>
    </row>
    <row r="17" spans="2:27" ht="16.5" customHeight="1" hidden="1" thickBot="1">
      <c r="B17" s="200"/>
      <c r="C17" s="657" t="s">
        <v>52</v>
      </c>
      <c r="D17" s="658"/>
      <c r="E17" s="658"/>
      <c r="F17" s="659"/>
      <c r="G17" s="191">
        <f aca="true" t="shared" si="2" ref="G17:AA17">SUM(G15:G16)</f>
        <v>1050000</v>
      </c>
      <c r="H17" s="191">
        <f t="shared" si="2"/>
        <v>500000</v>
      </c>
      <c r="I17" s="191">
        <f t="shared" si="2"/>
        <v>550000</v>
      </c>
      <c r="J17" s="191">
        <f>SUM(J15:J16)</f>
        <v>0</v>
      </c>
      <c r="K17" s="192">
        <f>SUM(K15:K16)</f>
        <v>0</v>
      </c>
      <c r="L17" s="192">
        <f>SUM(L15:L16)</f>
        <v>0</v>
      </c>
      <c r="M17" s="192">
        <f t="shared" si="2"/>
        <v>0</v>
      </c>
      <c r="N17" s="192">
        <f>SUM(N15:N16)</f>
        <v>0</v>
      </c>
      <c r="O17" s="192">
        <f>SUM(O15:O16)</f>
        <v>0</v>
      </c>
      <c r="P17" s="316"/>
      <c r="Q17" s="193">
        <f t="shared" si="2"/>
        <v>0</v>
      </c>
      <c r="R17" s="194">
        <f t="shared" si="2"/>
        <v>0</v>
      </c>
      <c r="S17" s="191">
        <f t="shared" si="2"/>
        <v>0</v>
      </c>
      <c r="T17" s="317"/>
      <c r="U17" s="317"/>
      <c r="V17" s="317"/>
      <c r="W17" s="317"/>
      <c r="X17" s="317"/>
      <c r="Y17" s="192">
        <f t="shared" si="2"/>
        <v>0</v>
      </c>
      <c r="Z17" s="193">
        <f t="shared" si="2"/>
        <v>0</v>
      </c>
      <c r="AA17" s="194">
        <f t="shared" si="2"/>
        <v>0</v>
      </c>
    </row>
    <row r="18" spans="2:27" s="4" customFormat="1" ht="9.75" customHeight="1" hidden="1" thickBot="1">
      <c r="B18" s="200"/>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row>
    <row r="19" spans="2:27" ht="16.5" customHeight="1" hidden="1" thickBot="1">
      <c r="B19" s="200"/>
      <c r="C19" s="413" t="s">
        <v>53</v>
      </c>
      <c r="D19" s="660" t="s">
        <v>42</v>
      </c>
      <c r="E19" s="661"/>
      <c r="F19" s="131" t="s">
        <v>102</v>
      </c>
      <c r="G19" s="132">
        <v>820000</v>
      </c>
      <c r="H19" s="132">
        <v>825000</v>
      </c>
      <c r="I19" s="132">
        <v>850000</v>
      </c>
      <c r="J19" s="132">
        <v>0</v>
      </c>
      <c r="K19" s="141">
        <v>0</v>
      </c>
      <c r="L19" s="141">
        <v>0</v>
      </c>
      <c r="M19" s="141">
        <v>0</v>
      </c>
      <c r="N19" s="141">
        <v>0</v>
      </c>
      <c r="O19" s="141">
        <v>0</v>
      </c>
      <c r="P19" s="312"/>
      <c r="Q19" s="147">
        <v>0</v>
      </c>
      <c r="R19" s="183">
        <f>M19-Q19</f>
        <v>0</v>
      </c>
      <c r="S19" s="132">
        <v>0</v>
      </c>
      <c r="T19" s="195"/>
      <c r="U19" s="195"/>
      <c r="V19" s="195"/>
      <c r="W19" s="195"/>
      <c r="X19" s="195"/>
      <c r="Y19" s="141">
        <v>0</v>
      </c>
      <c r="Z19" s="147">
        <v>0</v>
      </c>
      <c r="AA19" s="183">
        <f>Y19-Z19</f>
        <v>0</v>
      </c>
    </row>
    <row r="20" spans="2:27" ht="16.5" customHeight="1" hidden="1" thickBot="1">
      <c r="B20" s="200"/>
      <c r="C20" s="657" t="s">
        <v>52</v>
      </c>
      <c r="D20" s="658"/>
      <c r="E20" s="658"/>
      <c r="F20" s="659"/>
      <c r="G20" s="191">
        <f aca="true" t="shared" si="3" ref="G20:AA20">SUM(G19)</f>
        <v>820000</v>
      </c>
      <c r="H20" s="191">
        <f t="shared" si="3"/>
        <v>825000</v>
      </c>
      <c r="I20" s="191">
        <f t="shared" si="3"/>
        <v>850000</v>
      </c>
      <c r="J20" s="191">
        <f>SUM(J19)</f>
        <v>0</v>
      </c>
      <c r="K20" s="192">
        <f>SUM(K19)</f>
        <v>0</v>
      </c>
      <c r="L20" s="192">
        <f>SUM(L19)</f>
        <v>0</v>
      </c>
      <c r="M20" s="318">
        <f t="shared" si="3"/>
        <v>0</v>
      </c>
      <c r="N20" s="318">
        <f>SUM(N19)</f>
        <v>0</v>
      </c>
      <c r="O20" s="318">
        <f>SUM(O19)</f>
        <v>0</v>
      </c>
      <c r="P20" s="316"/>
      <c r="Q20" s="193">
        <f t="shared" si="3"/>
        <v>0</v>
      </c>
      <c r="R20" s="194">
        <f t="shared" si="3"/>
        <v>0</v>
      </c>
      <c r="S20" s="191">
        <f t="shared" si="3"/>
        <v>0</v>
      </c>
      <c r="T20" s="317"/>
      <c r="U20" s="317"/>
      <c r="V20" s="317"/>
      <c r="W20" s="317"/>
      <c r="X20" s="317"/>
      <c r="Y20" s="192">
        <f t="shared" si="3"/>
        <v>0</v>
      </c>
      <c r="Z20" s="193">
        <f t="shared" si="3"/>
        <v>0</v>
      </c>
      <c r="AA20" s="194">
        <f t="shared" si="3"/>
        <v>0</v>
      </c>
    </row>
    <row r="21" spans="2:27" ht="77.25" customHeight="1" thickBot="1">
      <c r="B21" s="628" t="s">
        <v>327</v>
      </c>
      <c r="C21" s="427" t="s">
        <v>53</v>
      </c>
      <c r="D21" s="624" t="s">
        <v>42</v>
      </c>
      <c r="E21" s="625"/>
      <c r="F21" s="428" t="s">
        <v>102</v>
      </c>
      <c r="G21" s="429">
        <f>G19</f>
        <v>820000</v>
      </c>
      <c r="H21" s="429">
        <v>825000</v>
      </c>
      <c r="I21" s="429">
        <v>850000</v>
      </c>
      <c r="J21" s="429">
        <v>400000</v>
      </c>
      <c r="K21" s="430">
        <v>1000000</v>
      </c>
      <c r="L21" s="430">
        <v>1000000</v>
      </c>
      <c r="M21" s="430">
        <v>2500000</v>
      </c>
      <c r="N21" s="429">
        <v>2000000</v>
      </c>
      <c r="O21" s="429">
        <v>2200000</v>
      </c>
      <c r="P21" s="431"/>
      <c r="Q21" s="432">
        <v>1500000</v>
      </c>
      <c r="R21" s="433"/>
      <c r="S21" s="429">
        <f>S19</f>
        <v>0</v>
      </c>
      <c r="T21" s="430"/>
      <c r="U21" s="430">
        <v>1500000</v>
      </c>
      <c r="V21" s="430"/>
      <c r="W21" s="430"/>
      <c r="X21" s="430"/>
      <c r="Y21" s="430">
        <v>1500000</v>
      </c>
      <c r="Z21" s="432">
        <f>Z19</f>
        <v>0</v>
      </c>
      <c r="AA21" s="183">
        <f>Y21-Z21</f>
        <v>1500000</v>
      </c>
    </row>
    <row r="22" spans="2:27" s="4" customFormat="1" ht="64.5" customHeight="1" thickBot="1">
      <c r="B22" s="629"/>
      <c r="C22" s="626" t="s">
        <v>52</v>
      </c>
      <c r="D22" s="626"/>
      <c r="E22" s="626"/>
      <c r="F22" s="627"/>
      <c r="G22" s="425" t="e">
        <f>#REF!+#REF!+G21</f>
        <v>#REF!</v>
      </c>
      <c r="H22" s="425" t="e">
        <f>#REF!+#REF!+H21</f>
        <v>#REF!</v>
      </c>
      <c r="I22" s="425" t="e">
        <f>#REF!+#REF!+I21</f>
        <v>#REF!</v>
      </c>
      <c r="J22" s="425" t="e">
        <f>#REF!+#REF!+J21</f>
        <v>#REF!</v>
      </c>
      <c r="K22" s="426" t="e">
        <f>#REF!+#REF!+K21</f>
        <v>#REF!</v>
      </c>
      <c r="L22" s="426">
        <f>L21</f>
        <v>1000000</v>
      </c>
      <c r="M22" s="426">
        <f aca="true" t="shared" si="4" ref="M22:Z22">M21</f>
        <v>2500000</v>
      </c>
      <c r="N22" s="426">
        <f t="shared" si="4"/>
        <v>2000000</v>
      </c>
      <c r="O22" s="426">
        <f>O21</f>
        <v>2200000</v>
      </c>
      <c r="P22" s="426">
        <f t="shared" si="4"/>
        <v>0</v>
      </c>
      <c r="Q22" s="426">
        <f t="shared" si="4"/>
        <v>1500000</v>
      </c>
      <c r="R22" s="426">
        <f t="shared" si="4"/>
        <v>0</v>
      </c>
      <c r="S22" s="426">
        <f t="shared" si="4"/>
        <v>0</v>
      </c>
      <c r="T22" s="426">
        <f t="shared" si="4"/>
        <v>0</v>
      </c>
      <c r="U22" s="426">
        <f t="shared" si="4"/>
        <v>1500000</v>
      </c>
      <c r="V22" s="426">
        <f t="shared" si="4"/>
        <v>0</v>
      </c>
      <c r="W22" s="426">
        <f t="shared" si="4"/>
        <v>0</v>
      </c>
      <c r="X22" s="426">
        <f t="shared" si="4"/>
        <v>0</v>
      </c>
      <c r="Y22" s="426">
        <f t="shared" si="4"/>
        <v>1500000</v>
      </c>
      <c r="Z22" s="426">
        <f t="shared" si="4"/>
        <v>0</v>
      </c>
      <c r="AA22" s="189" t="e">
        <f>#REF!+#REF!+AA21</f>
        <v>#REF!</v>
      </c>
    </row>
    <row r="25" spans="3:23" ht="15.75">
      <c r="C25" s="447" t="s">
        <v>377</v>
      </c>
      <c r="D25" s="448"/>
      <c r="E25" s="448"/>
      <c r="F25" s="448"/>
      <c r="G25" s="448"/>
      <c r="H25" s="448"/>
      <c r="I25" s="448"/>
      <c r="J25" s="448"/>
      <c r="K25" s="448"/>
      <c r="L25" s="448"/>
      <c r="M25" s="448"/>
      <c r="N25" s="448"/>
      <c r="O25" s="448"/>
      <c r="P25" s="448"/>
      <c r="Q25" s="448"/>
      <c r="R25" s="448"/>
      <c r="S25" s="448"/>
      <c r="T25" s="448"/>
      <c r="U25" s="451"/>
      <c r="V25" s="451"/>
      <c r="W25" s="451"/>
    </row>
    <row r="26" spans="3:20" ht="15.75">
      <c r="C26" s="449" t="s">
        <v>378</v>
      </c>
      <c r="D26" s="450"/>
      <c r="E26" s="450"/>
      <c r="F26" s="450"/>
      <c r="G26" s="450"/>
      <c r="H26" s="450"/>
      <c r="I26" s="450"/>
      <c r="J26" s="450"/>
      <c r="K26" s="450"/>
      <c r="L26" s="450"/>
      <c r="M26" s="450"/>
      <c r="N26" s="450"/>
      <c r="O26" s="450"/>
      <c r="P26" s="450"/>
      <c r="Q26" s="450"/>
      <c r="R26" s="450"/>
      <c r="S26" s="450"/>
      <c r="T26" s="450"/>
    </row>
  </sheetData>
  <sheetProtection/>
  <mergeCells count="23">
    <mergeCell ref="C20:F20"/>
    <mergeCell ref="C13:F13"/>
    <mergeCell ref="D7:E7"/>
    <mergeCell ref="D15:E15"/>
    <mergeCell ref="C17:F17"/>
    <mergeCell ref="C8:C12"/>
    <mergeCell ref="D19:E19"/>
    <mergeCell ref="B1:AA1"/>
    <mergeCell ref="B3:AA3"/>
    <mergeCell ref="G4:AA4"/>
    <mergeCell ref="P5:S5"/>
    <mergeCell ref="T5:W5"/>
    <mergeCell ref="D8:E11"/>
    <mergeCell ref="D21:E21"/>
    <mergeCell ref="C22:F22"/>
    <mergeCell ref="B21:B22"/>
    <mergeCell ref="X5:AA5"/>
    <mergeCell ref="B4:B6"/>
    <mergeCell ref="C4:C6"/>
    <mergeCell ref="D4:E6"/>
    <mergeCell ref="F4:F6"/>
    <mergeCell ref="D16:E16"/>
    <mergeCell ref="D12:F12"/>
  </mergeCells>
  <printOptions horizontalCentered="1"/>
  <pageMargins left="0.15748031496062992" right="0.15748031496062992" top="0.3937007874015748" bottom="0.3937007874015748" header="0.5118110236220472" footer="0.5118110236220472"/>
  <pageSetup horizontalDpi="300" verticalDpi="300" orientation="landscape" paperSize="9" scale="70" r:id="rId1"/>
  <headerFooter alignWithMargins="0">
    <oddFooter>&amp;CSayfa &amp;P / &amp;N</oddFooter>
  </headerFooter>
</worksheet>
</file>

<file path=xl/worksheets/sheet9.xml><?xml version="1.0" encoding="utf-8"?>
<worksheet xmlns="http://schemas.openxmlformats.org/spreadsheetml/2006/main" xmlns:r="http://schemas.openxmlformats.org/officeDocument/2006/relationships">
  <sheetPr>
    <tabColor rgb="FFFFFF00"/>
  </sheetPr>
  <dimension ref="A1:AD25"/>
  <sheetViews>
    <sheetView zoomScalePageLayoutView="0" workbookViewId="0" topLeftCell="A1">
      <selection activeCell="F24" sqref="F24:Z26"/>
    </sheetView>
  </sheetViews>
  <sheetFormatPr defaultColWidth="9.140625" defaultRowHeight="12.75"/>
  <cols>
    <col min="1" max="1" width="11.8515625" style="0" customWidth="1"/>
    <col min="2" max="2" width="11.00390625" style="0" customWidth="1"/>
    <col min="3" max="3" width="10.8515625" style="0" customWidth="1"/>
    <col min="4" max="4" width="6.421875" style="0" customWidth="1"/>
    <col min="5" max="5" width="10.7109375" style="0" customWidth="1"/>
    <col min="6" max="6" width="20.8515625" style="0" customWidth="1"/>
    <col min="7" max="13" width="9.140625" style="0" hidden="1" customWidth="1"/>
    <col min="14" max="14" width="0.13671875" style="0" customWidth="1"/>
    <col min="15" max="15" width="13.140625" style="0" customWidth="1"/>
    <col min="16" max="18" width="12.00390625" style="0" customWidth="1"/>
    <col min="19" max="19" width="11.140625" style="0" customWidth="1"/>
    <col min="20" max="20" width="10.8515625" style="0" customWidth="1"/>
    <col min="21" max="21" width="0.13671875" style="0" customWidth="1"/>
    <col min="22" max="22" width="13.00390625" style="0" customWidth="1"/>
    <col min="23" max="23" width="10.140625" style="0" customWidth="1"/>
    <col min="24" max="24" width="11.28125" style="0" customWidth="1"/>
    <col min="25" max="25" width="10.7109375" style="0" hidden="1" customWidth="1"/>
    <col min="26" max="26" width="11.140625" style="0" customWidth="1"/>
    <col min="27" max="27" width="10.140625" style="0" customWidth="1"/>
    <col min="28" max="28" width="12.8515625" style="0" customWidth="1"/>
    <col min="29" max="29" width="11.7109375" style="0" hidden="1" customWidth="1"/>
    <col min="30" max="30" width="12.28125" style="0" hidden="1" customWidth="1"/>
  </cols>
  <sheetData>
    <row r="1" spans="15:21" ht="16.5" customHeight="1" thickBot="1">
      <c r="O1" s="662" t="s">
        <v>335</v>
      </c>
      <c r="P1" s="663"/>
      <c r="Q1" s="663"/>
      <c r="R1" s="663"/>
      <c r="S1" s="663"/>
      <c r="T1" s="663"/>
      <c r="U1" s="664"/>
    </row>
    <row r="2" spans="1:30" ht="13.5" thickBot="1">
      <c r="A2" s="3" t="s">
        <v>95</v>
      </c>
      <c r="B2" s="3"/>
      <c r="C2" s="3"/>
      <c r="D2" s="3"/>
      <c r="E2" s="3"/>
      <c r="F2" s="3"/>
      <c r="G2" s="319"/>
      <c r="H2" s="319"/>
      <c r="I2" s="319"/>
      <c r="J2" s="319"/>
      <c r="K2" s="319"/>
      <c r="L2" s="319"/>
      <c r="M2" s="319"/>
      <c r="N2" s="319"/>
      <c r="O2" s="319"/>
      <c r="P2" s="319"/>
      <c r="Q2" s="319"/>
      <c r="R2" s="319"/>
      <c r="S2" s="319"/>
      <c r="T2" s="319"/>
      <c r="U2" s="319"/>
      <c r="V2" s="319"/>
      <c r="W2" s="319"/>
      <c r="X2" s="319"/>
      <c r="Y2" s="319"/>
      <c r="Z2" s="319"/>
      <c r="AA2" s="319"/>
      <c r="AB2" s="319"/>
      <c r="AC2" s="319"/>
      <c r="AD2" s="319"/>
    </row>
    <row r="3" spans="1:30" ht="42" customHeight="1" thickBot="1">
      <c r="A3" s="683" t="s">
        <v>15</v>
      </c>
      <c r="B3" s="684"/>
      <c r="C3" s="684"/>
      <c r="D3" s="684"/>
      <c r="E3" s="684"/>
      <c r="F3" s="685"/>
      <c r="G3" s="7">
        <v>2006</v>
      </c>
      <c r="H3" s="7">
        <v>2007</v>
      </c>
      <c r="I3" s="7" t="s">
        <v>25</v>
      </c>
      <c r="J3" s="7" t="s">
        <v>96</v>
      </c>
      <c r="K3" s="7" t="s">
        <v>97</v>
      </c>
      <c r="L3" s="7" t="s">
        <v>26</v>
      </c>
      <c r="M3" s="7" t="s">
        <v>8</v>
      </c>
      <c r="N3" s="306" t="s">
        <v>86</v>
      </c>
      <c r="O3" s="414" t="s">
        <v>125</v>
      </c>
      <c r="P3" s="406" t="s">
        <v>129</v>
      </c>
      <c r="Q3" s="406" t="s">
        <v>166</v>
      </c>
      <c r="R3" s="686" t="s">
        <v>187</v>
      </c>
      <c r="S3" s="687"/>
      <c r="T3" s="687"/>
      <c r="U3" s="688"/>
      <c r="V3" s="686" t="s">
        <v>326</v>
      </c>
      <c r="W3" s="687"/>
      <c r="X3" s="687"/>
      <c r="Y3" s="688"/>
      <c r="Z3" s="686" t="s">
        <v>349</v>
      </c>
      <c r="AA3" s="687"/>
      <c r="AB3" s="687"/>
      <c r="AC3" s="688"/>
      <c r="AD3" s="679" t="s">
        <v>193</v>
      </c>
    </row>
    <row r="4" spans="1:30" ht="91.5" customHeight="1" thickBot="1">
      <c r="A4" s="662" t="s">
        <v>335</v>
      </c>
      <c r="B4" s="663"/>
      <c r="C4" s="663"/>
      <c r="D4" s="663"/>
      <c r="E4" s="663"/>
      <c r="F4" s="664"/>
      <c r="G4" s="9" t="s">
        <v>98</v>
      </c>
      <c r="H4" s="9" t="s">
        <v>98</v>
      </c>
      <c r="I4" s="154" t="s">
        <v>98</v>
      </c>
      <c r="J4" s="179" t="s">
        <v>98</v>
      </c>
      <c r="K4" s="179" t="s">
        <v>98</v>
      </c>
      <c r="L4" s="179" t="s">
        <v>98</v>
      </c>
      <c r="M4" s="179" t="s">
        <v>98</v>
      </c>
      <c r="N4" s="328" t="s">
        <v>98</v>
      </c>
      <c r="O4" s="434" t="s">
        <v>98</v>
      </c>
      <c r="P4" s="434" t="s">
        <v>98</v>
      </c>
      <c r="Q4" s="434" t="s">
        <v>98</v>
      </c>
      <c r="R4" s="175" t="s">
        <v>84</v>
      </c>
      <c r="S4" s="387" t="s">
        <v>339</v>
      </c>
      <c r="T4" s="178" t="s">
        <v>85</v>
      </c>
      <c r="U4" s="391" t="s">
        <v>98</v>
      </c>
      <c r="V4" s="175" t="s">
        <v>84</v>
      </c>
      <c r="W4" s="328" t="s">
        <v>340</v>
      </c>
      <c r="X4" s="178" t="s">
        <v>85</v>
      </c>
      <c r="Y4" s="328" t="s">
        <v>98</v>
      </c>
      <c r="Z4" s="175" t="s">
        <v>84</v>
      </c>
      <c r="AA4" s="328" t="s">
        <v>194</v>
      </c>
      <c r="AB4" s="178" t="s">
        <v>85</v>
      </c>
      <c r="AC4" s="328" t="s">
        <v>98</v>
      </c>
      <c r="AD4" s="480"/>
    </row>
    <row r="5" spans="1:30" ht="19.5" customHeight="1" thickBot="1">
      <c r="A5" s="680" t="s">
        <v>16</v>
      </c>
      <c r="B5" s="681"/>
      <c r="C5" s="681"/>
      <c r="D5" s="681"/>
      <c r="E5" s="681"/>
      <c r="F5" s="682"/>
      <c r="G5" s="10" t="e">
        <f>#REF!+G7+#REF!+#REF!+#REF!</f>
        <v>#REF!</v>
      </c>
      <c r="H5" s="10" t="e">
        <f>#REF!+H7+#REF!+#REF!+#REF!</f>
        <v>#REF!</v>
      </c>
      <c r="I5" s="10" t="e">
        <f>#REF!+I7+#REF!+#REF!+#REF!</f>
        <v>#REF!</v>
      </c>
      <c r="J5" s="10" t="e">
        <f>#REF!+J7+#REF!+#REF!+#REF!</f>
        <v>#REF!</v>
      </c>
      <c r="K5" s="10" t="e">
        <f>#REF!+K7+#REF!+#REF!+#REF!</f>
        <v>#REF!</v>
      </c>
      <c r="L5" s="10" t="e">
        <f>#REF!+L7+#REF!+#REF!+#REF!</f>
        <v>#REF!</v>
      </c>
      <c r="M5" s="10" t="e">
        <f>#REF!+M7+#REF!+#REF!+#REF!</f>
        <v>#REF!</v>
      </c>
      <c r="N5" s="10">
        <f>N7</f>
        <v>1000000</v>
      </c>
      <c r="O5" s="10">
        <f aca="true" t="shared" si="0" ref="O5:AB5">O7</f>
        <v>2500000</v>
      </c>
      <c r="P5" s="10">
        <f>P7</f>
        <v>2000000</v>
      </c>
      <c r="Q5" s="10">
        <f>Q7</f>
        <v>2200000</v>
      </c>
      <c r="R5" s="10">
        <f t="shared" si="0"/>
        <v>0</v>
      </c>
      <c r="S5" s="10">
        <f t="shared" si="0"/>
        <v>1500000</v>
      </c>
      <c r="T5" s="10">
        <f>T7</f>
        <v>0</v>
      </c>
      <c r="U5" s="10">
        <f t="shared" si="0"/>
        <v>0</v>
      </c>
      <c r="V5" s="10">
        <f t="shared" si="0"/>
        <v>0</v>
      </c>
      <c r="W5" s="10">
        <f t="shared" si="0"/>
        <v>1500000</v>
      </c>
      <c r="X5" s="10">
        <f t="shared" si="0"/>
        <v>0</v>
      </c>
      <c r="Y5" s="10">
        <f t="shared" si="0"/>
        <v>0</v>
      </c>
      <c r="Z5" s="10">
        <f t="shared" si="0"/>
        <v>0</v>
      </c>
      <c r="AA5" s="10">
        <f t="shared" si="0"/>
        <v>1500000</v>
      </c>
      <c r="AB5" s="10">
        <f t="shared" si="0"/>
        <v>0</v>
      </c>
      <c r="AC5" s="10" t="e">
        <f>#REF!+AC7+#REF!+#REF!+#REF!</f>
        <v>#REF!</v>
      </c>
      <c r="AD5" s="10" t="e">
        <f>#REF!+AD7+#REF!+#REF!+#REF!</f>
        <v>#REF!</v>
      </c>
    </row>
    <row r="6" spans="1:30" ht="15" thickBot="1">
      <c r="A6" s="32"/>
      <c r="B6" s="33"/>
      <c r="C6" s="34"/>
      <c r="D6" s="34"/>
      <c r="E6" s="34"/>
      <c r="F6" s="34"/>
      <c r="G6" s="35"/>
      <c r="H6" s="35"/>
      <c r="I6" s="35"/>
      <c r="J6" s="35"/>
      <c r="K6" s="35"/>
      <c r="L6" s="35"/>
      <c r="M6" s="35"/>
      <c r="N6" s="338"/>
      <c r="O6" s="338"/>
      <c r="P6" s="338"/>
      <c r="Q6" s="338"/>
      <c r="R6" s="338"/>
      <c r="S6" s="339"/>
      <c r="T6" s="338"/>
      <c r="U6" s="339"/>
      <c r="V6" s="338"/>
      <c r="W6" s="338"/>
      <c r="X6" s="338"/>
      <c r="Y6" s="338"/>
      <c r="Z6" s="338"/>
      <c r="AA6" s="338"/>
      <c r="AB6" s="338"/>
      <c r="AC6" s="338"/>
      <c r="AD6" s="340"/>
    </row>
    <row r="7" spans="1:30" ht="29.25" customHeight="1" thickBot="1">
      <c r="A7" s="36"/>
      <c r="B7" s="671" t="s">
        <v>67</v>
      </c>
      <c r="C7" s="672"/>
      <c r="D7" s="672"/>
      <c r="E7" s="672"/>
      <c r="F7" s="673"/>
      <c r="G7" s="37">
        <f aca="true" t="shared" si="1" ref="G7:Z8">G8</f>
        <v>500000</v>
      </c>
      <c r="H7" s="37">
        <f t="shared" si="1"/>
        <v>927000</v>
      </c>
      <c r="I7" s="38">
        <f t="shared" si="1"/>
        <v>820000</v>
      </c>
      <c r="J7" s="37">
        <f t="shared" si="1"/>
        <v>825000</v>
      </c>
      <c r="K7" s="37">
        <f t="shared" si="1"/>
        <v>850000</v>
      </c>
      <c r="L7" s="37">
        <f t="shared" si="1"/>
        <v>400000</v>
      </c>
      <c r="M7" s="37">
        <f t="shared" si="1"/>
        <v>1000000</v>
      </c>
      <c r="N7" s="37">
        <f t="shared" si="1"/>
        <v>1000000</v>
      </c>
      <c r="O7" s="37">
        <f t="shared" si="1"/>
        <v>2500000</v>
      </c>
      <c r="P7" s="37">
        <f t="shared" si="1"/>
        <v>2000000</v>
      </c>
      <c r="Q7" s="37">
        <f t="shared" si="1"/>
        <v>2200000</v>
      </c>
      <c r="R7" s="155">
        <f t="shared" si="1"/>
        <v>0</v>
      </c>
      <c r="S7" s="388">
        <f t="shared" si="1"/>
        <v>1500000</v>
      </c>
      <c r="T7" s="180">
        <f t="shared" si="1"/>
        <v>0</v>
      </c>
      <c r="U7" s="38">
        <f t="shared" si="1"/>
        <v>0</v>
      </c>
      <c r="V7" s="155">
        <f t="shared" si="1"/>
        <v>0</v>
      </c>
      <c r="W7" s="37">
        <f t="shared" si="1"/>
        <v>1500000</v>
      </c>
      <c r="X7" s="180">
        <f t="shared" si="1"/>
        <v>0</v>
      </c>
      <c r="Y7" s="37">
        <f t="shared" si="1"/>
        <v>0</v>
      </c>
      <c r="Z7" s="155">
        <f t="shared" si="1"/>
        <v>0</v>
      </c>
      <c r="AA7" s="37">
        <f aca="true" t="shared" si="2" ref="AA7:AC8">AA8</f>
        <v>1500000</v>
      </c>
      <c r="AB7" s="180">
        <f t="shared" si="2"/>
        <v>0</v>
      </c>
      <c r="AC7" s="37">
        <f t="shared" si="2"/>
        <v>0</v>
      </c>
      <c r="AD7" s="37">
        <f>AD8</f>
        <v>0</v>
      </c>
    </row>
    <row r="8" spans="1:30" ht="15.75" thickBot="1">
      <c r="A8" s="674" t="s">
        <v>327</v>
      </c>
      <c r="B8" s="677"/>
      <c r="C8" s="677"/>
      <c r="D8" s="677"/>
      <c r="E8" s="677"/>
      <c r="F8" s="678"/>
      <c r="G8" s="29">
        <f t="shared" si="1"/>
        <v>500000</v>
      </c>
      <c r="H8" s="29">
        <f t="shared" si="1"/>
        <v>927000</v>
      </c>
      <c r="I8" s="30">
        <f t="shared" si="1"/>
        <v>820000</v>
      </c>
      <c r="J8" s="29">
        <f t="shared" si="1"/>
        <v>825000</v>
      </c>
      <c r="K8" s="29">
        <f t="shared" si="1"/>
        <v>850000</v>
      </c>
      <c r="L8" s="29">
        <f t="shared" si="1"/>
        <v>400000</v>
      </c>
      <c r="M8" s="29">
        <f t="shared" si="1"/>
        <v>1000000</v>
      </c>
      <c r="N8" s="345">
        <f t="shared" si="1"/>
        <v>1000000</v>
      </c>
      <c r="O8" s="345">
        <f t="shared" si="1"/>
        <v>2500000</v>
      </c>
      <c r="P8" s="345">
        <f t="shared" si="1"/>
        <v>2000000</v>
      </c>
      <c r="Q8" s="345">
        <f t="shared" si="1"/>
        <v>2200000</v>
      </c>
      <c r="R8" s="346">
        <f t="shared" si="1"/>
        <v>0</v>
      </c>
      <c r="S8" s="389">
        <v>1500000</v>
      </c>
      <c r="T8" s="347">
        <f t="shared" si="1"/>
        <v>0</v>
      </c>
      <c r="U8" s="394">
        <f t="shared" si="1"/>
        <v>0</v>
      </c>
      <c r="V8" s="346">
        <f t="shared" si="1"/>
        <v>0</v>
      </c>
      <c r="W8" s="345">
        <v>1500000</v>
      </c>
      <c r="X8" s="347">
        <f t="shared" si="1"/>
        <v>0</v>
      </c>
      <c r="Y8" s="345">
        <f t="shared" si="1"/>
        <v>0</v>
      </c>
      <c r="Z8" s="346">
        <f t="shared" si="1"/>
        <v>0</v>
      </c>
      <c r="AA8" s="345">
        <v>1500000</v>
      </c>
      <c r="AB8" s="347">
        <f t="shared" si="2"/>
        <v>0</v>
      </c>
      <c r="AC8" s="345">
        <f t="shared" si="2"/>
        <v>0</v>
      </c>
      <c r="AD8" s="345">
        <f>AD9</f>
        <v>0</v>
      </c>
    </row>
    <row r="9" spans="1:30" ht="15.75" thickBot="1">
      <c r="A9" s="675"/>
      <c r="B9" s="11" t="s">
        <v>101</v>
      </c>
      <c r="C9" s="11" t="s">
        <v>102</v>
      </c>
      <c r="D9" s="11">
        <v>2</v>
      </c>
      <c r="E9" s="12" t="s">
        <v>99</v>
      </c>
      <c r="F9" s="156" t="s">
        <v>100</v>
      </c>
      <c r="G9" s="13">
        <f aca="true" t="shared" si="3" ref="G9:AD9">SUM(G10:G13)</f>
        <v>500000</v>
      </c>
      <c r="H9" s="13">
        <f t="shared" si="3"/>
        <v>927000</v>
      </c>
      <c r="I9" s="14">
        <f t="shared" si="3"/>
        <v>820000</v>
      </c>
      <c r="J9" s="13">
        <f aca="true" t="shared" si="4" ref="J9:P9">SUM(J10:J13)</f>
        <v>825000</v>
      </c>
      <c r="K9" s="13">
        <f t="shared" si="4"/>
        <v>850000</v>
      </c>
      <c r="L9" s="13">
        <f t="shared" si="4"/>
        <v>400000</v>
      </c>
      <c r="M9" s="13">
        <f t="shared" si="4"/>
        <v>1000000</v>
      </c>
      <c r="N9" s="331">
        <f t="shared" si="4"/>
        <v>1000000</v>
      </c>
      <c r="O9" s="331">
        <f t="shared" si="4"/>
        <v>2500000</v>
      </c>
      <c r="P9" s="331">
        <f t="shared" si="4"/>
        <v>2000000</v>
      </c>
      <c r="Q9" s="331">
        <f>SUM(Q10:Q13)</f>
        <v>2200000</v>
      </c>
      <c r="R9" s="334">
        <f t="shared" si="3"/>
        <v>0</v>
      </c>
      <c r="S9" s="334">
        <f t="shared" si="3"/>
        <v>0</v>
      </c>
      <c r="T9" s="335">
        <f>SUM(T10:T13)</f>
        <v>0</v>
      </c>
      <c r="U9" s="335">
        <f>SUM(U10:U13)</f>
        <v>0</v>
      </c>
      <c r="V9" s="335">
        <f>SUM(V10:V13)</f>
        <v>0</v>
      </c>
      <c r="W9" s="335">
        <f>SUM(W10:W13)</f>
        <v>0</v>
      </c>
      <c r="X9" s="335">
        <f t="shared" si="3"/>
        <v>0</v>
      </c>
      <c r="Y9" s="331">
        <f t="shared" si="3"/>
        <v>0</v>
      </c>
      <c r="Z9" s="334">
        <f t="shared" si="3"/>
        <v>0</v>
      </c>
      <c r="AA9" s="334">
        <f t="shared" si="3"/>
        <v>0</v>
      </c>
      <c r="AB9" s="335">
        <f t="shared" si="3"/>
        <v>0</v>
      </c>
      <c r="AC9" s="331">
        <f t="shared" si="3"/>
        <v>0</v>
      </c>
      <c r="AD9" s="331">
        <f t="shared" si="3"/>
        <v>0</v>
      </c>
    </row>
    <row r="10" spans="1:30" ht="15.75" thickBot="1">
      <c r="A10" s="675"/>
      <c r="B10" s="15" t="s">
        <v>165</v>
      </c>
      <c r="C10" s="15" t="s">
        <v>102</v>
      </c>
      <c r="D10" s="15">
        <v>2</v>
      </c>
      <c r="E10" s="15" t="s">
        <v>103</v>
      </c>
      <c r="F10" s="31" t="s">
        <v>104</v>
      </c>
      <c r="G10" s="39">
        <v>300000</v>
      </c>
      <c r="H10" s="39">
        <v>600000</v>
      </c>
      <c r="I10" s="17">
        <v>345000</v>
      </c>
      <c r="J10" s="16">
        <v>330000</v>
      </c>
      <c r="K10" s="16">
        <v>330000</v>
      </c>
      <c r="L10" s="16">
        <v>140000</v>
      </c>
      <c r="M10" s="16">
        <v>480000</v>
      </c>
      <c r="N10" s="377">
        <v>400000</v>
      </c>
      <c r="O10" s="378">
        <v>850000</v>
      </c>
      <c r="P10" s="378">
        <v>400000</v>
      </c>
      <c r="Q10" s="378">
        <v>700000</v>
      </c>
      <c r="R10" s="348"/>
      <c r="S10" s="349"/>
      <c r="T10" s="330">
        <f>R10-S10</f>
        <v>0</v>
      </c>
      <c r="U10" s="395"/>
      <c r="V10" s="350"/>
      <c r="W10" s="349"/>
      <c r="X10" s="330">
        <f>V10-W10</f>
        <v>0</v>
      </c>
      <c r="Y10" s="349"/>
      <c r="Z10" s="350"/>
      <c r="AA10" s="349"/>
      <c r="AB10" s="330">
        <f>Z10-AA10</f>
        <v>0</v>
      </c>
      <c r="AC10" s="349"/>
      <c r="AD10" s="329">
        <f>U10+Y10+AC10</f>
        <v>0</v>
      </c>
    </row>
    <row r="11" spans="1:30" ht="15" thickBot="1">
      <c r="A11" s="675"/>
      <c r="B11" s="18" t="s">
        <v>165</v>
      </c>
      <c r="C11" s="18" t="s">
        <v>102</v>
      </c>
      <c r="D11" s="18">
        <v>2</v>
      </c>
      <c r="E11" s="18" t="s">
        <v>105</v>
      </c>
      <c r="F11" s="40" t="s">
        <v>68</v>
      </c>
      <c r="G11" s="41">
        <v>0</v>
      </c>
      <c r="H11" s="42">
        <v>300000</v>
      </c>
      <c r="I11" s="20">
        <v>460000</v>
      </c>
      <c r="J11" s="19">
        <v>475000</v>
      </c>
      <c r="K11" s="19">
        <v>500000</v>
      </c>
      <c r="L11" s="19">
        <v>240000</v>
      </c>
      <c r="M11" s="19">
        <v>500000</v>
      </c>
      <c r="N11" s="379">
        <v>570000</v>
      </c>
      <c r="O11" s="379">
        <v>1600000</v>
      </c>
      <c r="P11" s="379">
        <v>1200000</v>
      </c>
      <c r="Q11" s="379">
        <v>1500000</v>
      </c>
      <c r="R11" s="341"/>
      <c r="S11" s="343"/>
      <c r="T11" s="336">
        <f>R11-S11</f>
        <v>0</v>
      </c>
      <c r="U11" s="393"/>
      <c r="V11" s="342"/>
      <c r="W11" s="343"/>
      <c r="X11" s="336">
        <f>V11-W11</f>
        <v>0</v>
      </c>
      <c r="Y11" s="343"/>
      <c r="Z11" s="342"/>
      <c r="AA11" s="343"/>
      <c r="AB11" s="336">
        <f>Z11-AA11</f>
        <v>0</v>
      </c>
      <c r="AC11" s="343"/>
      <c r="AD11" s="329">
        <f>U11+Y11+AC11</f>
        <v>0</v>
      </c>
    </row>
    <row r="12" spans="1:30" ht="15" thickBot="1">
      <c r="A12" s="675"/>
      <c r="B12" s="21" t="s">
        <v>165</v>
      </c>
      <c r="C12" s="21" t="s">
        <v>102</v>
      </c>
      <c r="D12" s="21">
        <v>2</v>
      </c>
      <c r="E12" s="21" t="s">
        <v>69</v>
      </c>
      <c r="F12" s="43" t="s">
        <v>70</v>
      </c>
      <c r="G12" s="44">
        <v>150000</v>
      </c>
      <c r="H12" s="44">
        <v>0</v>
      </c>
      <c r="I12" s="44">
        <v>0</v>
      </c>
      <c r="J12" s="22">
        <v>0</v>
      </c>
      <c r="K12" s="22">
        <v>0</v>
      </c>
      <c r="L12" s="22">
        <v>10000</v>
      </c>
      <c r="M12" s="22">
        <v>1000</v>
      </c>
      <c r="N12" s="379">
        <v>5000</v>
      </c>
      <c r="O12" s="379">
        <v>20000</v>
      </c>
      <c r="P12" s="379">
        <v>200000</v>
      </c>
      <c r="Q12" s="379"/>
      <c r="R12" s="341"/>
      <c r="S12" s="343"/>
      <c r="T12" s="344">
        <f>R12-S12</f>
        <v>0</v>
      </c>
      <c r="U12" s="393"/>
      <c r="V12" s="342"/>
      <c r="W12" s="343"/>
      <c r="X12" s="344">
        <f>V12-W12</f>
        <v>0</v>
      </c>
      <c r="Y12" s="343"/>
      <c r="Z12" s="342"/>
      <c r="AA12" s="343"/>
      <c r="AB12" s="344">
        <f>Z12-AA12</f>
        <v>0</v>
      </c>
      <c r="AC12" s="343"/>
      <c r="AD12" s="329">
        <f>U12+Y12+AC12</f>
        <v>0</v>
      </c>
    </row>
    <row r="13" spans="1:30" ht="15" thickBot="1">
      <c r="A13" s="676"/>
      <c r="B13" s="45" t="s">
        <v>165</v>
      </c>
      <c r="C13" s="45" t="s">
        <v>102</v>
      </c>
      <c r="D13" s="45">
        <v>2</v>
      </c>
      <c r="E13" s="45" t="s">
        <v>71</v>
      </c>
      <c r="F13" s="46" t="s">
        <v>72</v>
      </c>
      <c r="G13" s="47">
        <v>50000</v>
      </c>
      <c r="H13" s="47">
        <v>27000</v>
      </c>
      <c r="I13" s="24">
        <v>15000</v>
      </c>
      <c r="J13" s="23">
        <v>20000</v>
      </c>
      <c r="K13" s="23">
        <v>20000</v>
      </c>
      <c r="L13" s="23">
        <v>10000</v>
      </c>
      <c r="M13" s="23">
        <v>19000</v>
      </c>
      <c r="N13" s="380">
        <v>25000</v>
      </c>
      <c r="O13" s="380">
        <v>30000</v>
      </c>
      <c r="P13" s="380">
        <v>200000</v>
      </c>
      <c r="Q13" s="380"/>
      <c r="R13" s="351"/>
      <c r="S13" s="352"/>
      <c r="T13" s="337">
        <f>R13-S13</f>
        <v>0</v>
      </c>
      <c r="U13" s="396"/>
      <c r="V13" s="353"/>
      <c r="W13" s="352"/>
      <c r="X13" s="337">
        <f>V13-W13</f>
        <v>0</v>
      </c>
      <c r="Y13" s="352"/>
      <c r="Z13" s="353"/>
      <c r="AA13" s="352"/>
      <c r="AB13" s="337">
        <f>Z13-AA13</f>
        <v>0</v>
      </c>
      <c r="AC13" s="352"/>
      <c r="AD13" s="329">
        <f>U13+Y13+AC13</f>
        <v>0</v>
      </c>
    </row>
    <row r="14" spans="1:30" ht="10.5" customHeight="1">
      <c r="A14" s="26"/>
      <c r="B14" s="26"/>
      <c r="C14" s="52"/>
      <c r="D14" s="52"/>
      <c r="E14" s="52"/>
      <c r="F14" s="52"/>
      <c r="G14" s="53"/>
      <c r="H14" s="53"/>
      <c r="I14" s="53"/>
      <c r="J14" s="53"/>
      <c r="K14" s="53"/>
      <c r="L14" s="53"/>
      <c r="M14" s="53"/>
      <c r="N14" s="339"/>
      <c r="O14" s="339"/>
      <c r="P14" s="339"/>
      <c r="Q14" s="339"/>
      <c r="R14" s="339"/>
      <c r="S14" s="339"/>
      <c r="T14" s="339"/>
      <c r="U14" s="339"/>
      <c r="V14" s="339"/>
      <c r="W14" s="339"/>
      <c r="X14" s="339"/>
      <c r="Y14" s="339"/>
      <c r="Z14" s="339"/>
      <c r="AA14" s="339"/>
      <c r="AB14" s="339"/>
      <c r="AC14" s="339"/>
      <c r="AD14" s="339"/>
    </row>
    <row r="15" spans="1:30" ht="14.25" hidden="1">
      <c r="A15" s="26"/>
      <c r="B15" s="26"/>
      <c r="C15" s="52"/>
      <c r="D15" s="52"/>
      <c r="E15" s="52"/>
      <c r="F15" s="52"/>
      <c r="G15" s="53"/>
      <c r="H15" s="53"/>
      <c r="I15" s="53"/>
      <c r="J15" s="53"/>
      <c r="K15" s="53"/>
      <c r="L15" s="53"/>
      <c r="M15" s="53"/>
      <c r="N15" s="339"/>
      <c r="O15" s="339"/>
      <c r="P15" s="339"/>
      <c r="Q15" s="339"/>
      <c r="R15" s="339"/>
      <c r="S15" s="339"/>
      <c r="T15" s="339"/>
      <c r="U15" s="339"/>
      <c r="V15" s="339"/>
      <c r="W15" s="339"/>
      <c r="X15" s="339"/>
      <c r="Y15" s="339"/>
      <c r="Z15" s="339"/>
      <c r="AA15" s="339"/>
      <c r="AB15" s="339"/>
      <c r="AC15" s="339"/>
      <c r="AD15" s="339"/>
    </row>
    <row r="16" spans="1:30" ht="14.25">
      <c r="A16" s="25"/>
      <c r="B16" s="26"/>
      <c r="C16" s="26"/>
      <c r="D16" s="26"/>
      <c r="E16" s="26"/>
      <c r="F16" s="26"/>
      <c r="G16" s="27"/>
      <c r="H16" s="27"/>
      <c r="I16" s="27"/>
      <c r="J16" s="27"/>
      <c r="K16" s="27"/>
      <c r="L16" s="27"/>
      <c r="M16" s="27"/>
      <c r="N16" s="354"/>
      <c r="O16" s="354"/>
      <c r="P16" s="354"/>
      <c r="Q16" s="354"/>
      <c r="R16" s="354"/>
      <c r="S16" s="354"/>
      <c r="T16" s="354"/>
      <c r="U16" s="354"/>
      <c r="V16" s="354"/>
      <c r="W16" s="354"/>
      <c r="X16" s="354"/>
      <c r="Y16" s="354"/>
      <c r="Z16" s="354"/>
      <c r="AA16" s="354"/>
      <c r="AB16" s="354"/>
      <c r="AC16" s="354"/>
      <c r="AD16" s="355"/>
    </row>
    <row r="17" spans="1:30" ht="15.75" hidden="1" thickBot="1">
      <c r="A17" s="665" t="s">
        <v>130</v>
      </c>
      <c r="B17" s="668"/>
      <c r="C17" s="669"/>
      <c r="D17" s="669"/>
      <c r="E17" s="669"/>
      <c r="F17" s="670"/>
      <c r="G17" s="29">
        <f aca="true" t="shared" si="5" ref="G17:AD17">G18</f>
        <v>3930000</v>
      </c>
      <c r="H17" s="29">
        <f t="shared" si="5"/>
        <v>0</v>
      </c>
      <c r="I17" s="30">
        <f t="shared" si="5"/>
        <v>1000000</v>
      </c>
      <c r="J17" s="29">
        <f t="shared" si="5"/>
        <v>4090000</v>
      </c>
      <c r="K17" s="29">
        <f t="shared" si="5"/>
        <v>4000000</v>
      </c>
      <c r="L17" s="29">
        <f t="shared" si="5"/>
        <v>0</v>
      </c>
      <c r="M17" s="29">
        <f t="shared" si="5"/>
        <v>500000</v>
      </c>
      <c r="N17" s="345">
        <f t="shared" si="5"/>
        <v>0</v>
      </c>
      <c r="O17" s="345">
        <f t="shared" si="5"/>
        <v>0</v>
      </c>
      <c r="P17" s="389"/>
      <c r="Q17" s="389"/>
      <c r="R17" s="346">
        <f t="shared" si="5"/>
        <v>0</v>
      </c>
      <c r="S17" s="389">
        <f t="shared" si="5"/>
        <v>0</v>
      </c>
      <c r="T17" s="409"/>
      <c r="U17" s="394">
        <f t="shared" si="5"/>
        <v>0</v>
      </c>
      <c r="V17" s="346">
        <f t="shared" si="5"/>
        <v>0</v>
      </c>
      <c r="W17" s="345">
        <f t="shared" si="5"/>
        <v>0</v>
      </c>
      <c r="X17" s="347">
        <f t="shared" si="5"/>
        <v>0</v>
      </c>
      <c r="Y17" s="345">
        <f t="shared" si="5"/>
        <v>0</v>
      </c>
      <c r="Z17" s="346">
        <f t="shared" si="5"/>
        <v>0</v>
      </c>
      <c r="AA17" s="345">
        <f t="shared" si="5"/>
        <v>0</v>
      </c>
      <c r="AB17" s="347">
        <f t="shared" si="5"/>
        <v>0</v>
      </c>
      <c r="AC17" s="345">
        <f t="shared" si="5"/>
        <v>0</v>
      </c>
      <c r="AD17" s="345">
        <f t="shared" si="5"/>
        <v>0</v>
      </c>
    </row>
    <row r="18" spans="1:30" ht="15.75" hidden="1" thickBot="1">
      <c r="A18" s="666"/>
      <c r="B18" s="11" t="s">
        <v>142</v>
      </c>
      <c r="C18" s="11" t="s">
        <v>75</v>
      </c>
      <c r="D18" s="11">
        <v>2</v>
      </c>
      <c r="E18" s="12" t="s">
        <v>0</v>
      </c>
      <c r="F18" s="156" t="s">
        <v>1</v>
      </c>
      <c r="G18" s="13">
        <f aca="true" t="shared" si="6" ref="G18:AD18">SUM(G19)</f>
        <v>3930000</v>
      </c>
      <c r="H18" s="13">
        <f t="shared" si="6"/>
        <v>0</v>
      </c>
      <c r="I18" s="14">
        <f t="shared" si="6"/>
        <v>1000000</v>
      </c>
      <c r="J18" s="13">
        <f t="shared" si="6"/>
        <v>4090000</v>
      </c>
      <c r="K18" s="13">
        <f t="shared" si="6"/>
        <v>4000000</v>
      </c>
      <c r="L18" s="13">
        <f t="shared" si="6"/>
        <v>0</v>
      </c>
      <c r="M18" s="13">
        <f t="shared" si="6"/>
        <v>500000</v>
      </c>
      <c r="N18" s="331">
        <f t="shared" si="6"/>
        <v>0</v>
      </c>
      <c r="O18" s="331">
        <f t="shared" si="6"/>
        <v>0</v>
      </c>
      <c r="P18" s="332"/>
      <c r="Q18" s="332"/>
      <c r="R18" s="334">
        <f t="shared" si="6"/>
        <v>0</v>
      </c>
      <c r="S18" s="332">
        <f t="shared" si="6"/>
        <v>0</v>
      </c>
      <c r="T18" s="333"/>
      <c r="U18" s="392">
        <f t="shared" si="6"/>
        <v>0</v>
      </c>
      <c r="V18" s="334">
        <f t="shared" si="6"/>
        <v>0</v>
      </c>
      <c r="W18" s="331">
        <f t="shared" si="6"/>
        <v>0</v>
      </c>
      <c r="X18" s="335">
        <f t="shared" si="6"/>
        <v>0</v>
      </c>
      <c r="Y18" s="331">
        <f t="shared" si="6"/>
        <v>0</v>
      </c>
      <c r="Z18" s="334">
        <f t="shared" si="6"/>
        <v>0</v>
      </c>
      <c r="AA18" s="331">
        <f t="shared" si="6"/>
        <v>0</v>
      </c>
      <c r="AB18" s="335">
        <f t="shared" si="6"/>
        <v>0</v>
      </c>
      <c r="AC18" s="331">
        <f t="shared" si="6"/>
        <v>0</v>
      </c>
      <c r="AD18" s="331">
        <f t="shared" si="6"/>
        <v>0</v>
      </c>
    </row>
    <row r="19" spans="1:30" ht="21" customHeight="1" hidden="1" thickBot="1">
      <c r="A19" s="667"/>
      <c r="B19" s="48" t="s">
        <v>142</v>
      </c>
      <c r="C19" s="48" t="s">
        <v>75</v>
      </c>
      <c r="D19" s="48">
        <v>2</v>
      </c>
      <c r="E19" s="48" t="s">
        <v>76</v>
      </c>
      <c r="F19" s="49" t="s">
        <v>80</v>
      </c>
      <c r="G19" s="50">
        <v>3930000</v>
      </c>
      <c r="H19" s="50">
        <v>0</v>
      </c>
      <c r="I19" s="51">
        <v>1000000</v>
      </c>
      <c r="J19" s="50">
        <v>4090000</v>
      </c>
      <c r="K19" s="50">
        <v>4000000</v>
      </c>
      <c r="L19" s="50">
        <v>0</v>
      </c>
      <c r="M19" s="50">
        <v>500000</v>
      </c>
      <c r="N19" s="356">
        <v>0</v>
      </c>
      <c r="O19" s="356">
        <v>0</v>
      </c>
      <c r="P19" s="390"/>
      <c r="Q19" s="390"/>
      <c r="R19" s="357">
        <v>0</v>
      </c>
      <c r="S19" s="359"/>
      <c r="T19" s="410"/>
      <c r="U19" s="397"/>
      <c r="V19" s="357">
        <v>0</v>
      </c>
      <c r="W19" s="359"/>
      <c r="X19" s="360">
        <f>V19-W19</f>
        <v>0</v>
      </c>
      <c r="Y19" s="359"/>
      <c r="Z19" s="357">
        <v>0</v>
      </c>
      <c r="AA19" s="359"/>
      <c r="AB19" s="360">
        <f>Z19-AA19</f>
        <v>0</v>
      </c>
      <c r="AC19" s="359"/>
      <c r="AD19" s="329">
        <f>O19+U19+Y19</f>
        <v>0</v>
      </c>
    </row>
    <row r="20" spans="1:30" ht="14.25" hidden="1">
      <c r="A20" s="25"/>
      <c r="B20" s="26"/>
      <c r="C20" s="26"/>
      <c r="D20" s="26"/>
      <c r="E20" s="26"/>
      <c r="F20" s="26"/>
      <c r="G20" s="27"/>
      <c r="H20" s="27"/>
      <c r="I20" s="27"/>
      <c r="J20" s="27"/>
      <c r="K20" s="27"/>
      <c r="L20" s="27"/>
      <c r="M20" s="27"/>
      <c r="N20" s="354"/>
      <c r="O20" s="354"/>
      <c r="P20" s="354"/>
      <c r="Q20" s="354"/>
      <c r="R20" s="354"/>
      <c r="S20" s="354"/>
      <c r="T20" s="354"/>
      <c r="U20" s="354"/>
      <c r="V20" s="354"/>
      <c r="W20" s="354"/>
      <c r="X20" s="354"/>
      <c r="Y20" s="354"/>
      <c r="Z20" s="354"/>
      <c r="AA20" s="354"/>
      <c r="AB20" s="354"/>
      <c r="AC20" s="354"/>
      <c r="AD20" s="355"/>
    </row>
    <row r="21" spans="1:30" ht="15.75" hidden="1" thickBot="1">
      <c r="A21" s="665" t="s">
        <v>40</v>
      </c>
      <c r="B21" s="668"/>
      <c r="C21" s="669"/>
      <c r="D21" s="669"/>
      <c r="E21" s="669"/>
      <c r="F21" s="670"/>
      <c r="G21" s="29">
        <f aca="true" t="shared" si="7" ref="G21:AD21">G22</f>
        <v>0</v>
      </c>
      <c r="H21" s="29">
        <f t="shared" si="7"/>
        <v>0</v>
      </c>
      <c r="I21" s="30">
        <f t="shared" si="7"/>
        <v>261000</v>
      </c>
      <c r="J21" s="29">
        <f t="shared" si="7"/>
        <v>0</v>
      </c>
      <c r="K21" s="29">
        <f t="shared" si="7"/>
        <v>0</v>
      </c>
      <c r="L21" s="29">
        <f t="shared" si="7"/>
        <v>0</v>
      </c>
      <c r="M21" s="29">
        <f t="shared" si="7"/>
        <v>0</v>
      </c>
      <c r="N21" s="345">
        <f t="shared" si="7"/>
        <v>0</v>
      </c>
      <c r="O21" s="345">
        <f t="shared" si="7"/>
        <v>0</v>
      </c>
      <c r="P21" s="389"/>
      <c r="Q21" s="389"/>
      <c r="R21" s="346">
        <f t="shared" si="7"/>
        <v>0</v>
      </c>
      <c r="S21" s="389">
        <f t="shared" si="7"/>
        <v>0</v>
      </c>
      <c r="T21" s="409"/>
      <c r="U21" s="394">
        <f t="shared" si="7"/>
        <v>0</v>
      </c>
      <c r="V21" s="346">
        <f t="shared" si="7"/>
        <v>0</v>
      </c>
      <c r="W21" s="345">
        <f t="shared" si="7"/>
        <v>0</v>
      </c>
      <c r="X21" s="347">
        <f t="shared" si="7"/>
        <v>0</v>
      </c>
      <c r="Y21" s="345">
        <f t="shared" si="7"/>
        <v>0</v>
      </c>
      <c r="Z21" s="346">
        <f t="shared" si="7"/>
        <v>0</v>
      </c>
      <c r="AA21" s="345">
        <f t="shared" si="7"/>
        <v>0</v>
      </c>
      <c r="AB21" s="347">
        <f t="shared" si="7"/>
        <v>0</v>
      </c>
      <c r="AC21" s="345">
        <f t="shared" si="7"/>
        <v>0</v>
      </c>
      <c r="AD21" s="345">
        <f t="shared" si="7"/>
        <v>0</v>
      </c>
    </row>
    <row r="22" spans="1:30" ht="15.75" hidden="1" thickBot="1">
      <c r="A22" s="666"/>
      <c r="B22" s="11" t="s">
        <v>142</v>
      </c>
      <c r="C22" s="11" t="s">
        <v>75</v>
      </c>
      <c r="D22" s="11">
        <v>2</v>
      </c>
      <c r="E22" s="12" t="s">
        <v>2</v>
      </c>
      <c r="F22" s="156" t="s">
        <v>6</v>
      </c>
      <c r="G22" s="13">
        <f aca="true" t="shared" si="8" ref="G22:AD22">SUM(G23)</f>
        <v>0</v>
      </c>
      <c r="H22" s="13">
        <f t="shared" si="8"/>
        <v>0</v>
      </c>
      <c r="I22" s="14">
        <f t="shared" si="8"/>
        <v>261000</v>
      </c>
      <c r="J22" s="13">
        <f t="shared" si="8"/>
        <v>0</v>
      </c>
      <c r="K22" s="13">
        <f t="shared" si="8"/>
        <v>0</v>
      </c>
      <c r="L22" s="13">
        <f t="shared" si="8"/>
        <v>0</v>
      </c>
      <c r="M22" s="13">
        <f t="shared" si="8"/>
        <v>0</v>
      </c>
      <c r="N22" s="331">
        <f t="shared" si="8"/>
        <v>0</v>
      </c>
      <c r="O22" s="331">
        <f t="shared" si="8"/>
        <v>0</v>
      </c>
      <c r="P22" s="332"/>
      <c r="Q22" s="332"/>
      <c r="R22" s="334">
        <f t="shared" si="8"/>
        <v>0</v>
      </c>
      <c r="S22" s="332">
        <f t="shared" si="8"/>
        <v>0</v>
      </c>
      <c r="T22" s="333"/>
      <c r="U22" s="392">
        <f t="shared" si="8"/>
        <v>0</v>
      </c>
      <c r="V22" s="334">
        <f t="shared" si="8"/>
        <v>0</v>
      </c>
      <c r="W22" s="331">
        <f t="shared" si="8"/>
        <v>0</v>
      </c>
      <c r="X22" s="335">
        <f t="shared" si="8"/>
        <v>0</v>
      </c>
      <c r="Y22" s="331">
        <f t="shared" si="8"/>
        <v>0</v>
      </c>
      <c r="Z22" s="334">
        <f t="shared" si="8"/>
        <v>0</v>
      </c>
      <c r="AA22" s="331">
        <f t="shared" si="8"/>
        <v>0</v>
      </c>
      <c r="AB22" s="335">
        <f t="shared" si="8"/>
        <v>0</v>
      </c>
      <c r="AC22" s="331">
        <f t="shared" si="8"/>
        <v>0</v>
      </c>
      <c r="AD22" s="331">
        <f t="shared" si="8"/>
        <v>0</v>
      </c>
    </row>
    <row r="23" spans="1:30" ht="15" hidden="1" thickBot="1">
      <c r="A23" s="667"/>
      <c r="B23" s="48" t="s">
        <v>142</v>
      </c>
      <c r="C23" s="48" t="s">
        <v>75</v>
      </c>
      <c r="D23" s="48">
        <v>2</v>
      </c>
      <c r="E23" s="48" t="s">
        <v>77</v>
      </c>
      <c r="F23" s="49" t="s">
        <v>7</v>
      </c>
      <c r="G23" s="50">
        <v>0</v>
      </c>
      <c r="H23" s="50">
        <v>0</v>
      </c>
      <c r="I23" s="50">
        <v>261000</v>
      </c>
      <c r="J23" s="50">
        <v>0</v>
      </c>
      <c r="K23" s="50">
        <v>0</v>
      </c>
      <c r="L23" s="50">
        <v>0</v>
      </c>
      <c r="M23" s="50">
        <v>0</v>
      </c>
      <c r="N23" s="356">
        <v>0</v>
      </c>
      <c r="O23" s="356">
        <v>0</v>
      </c>
      <c r="P23" s="390"/>
      <c r="Q23" s="390"/>
      <c r="R23" s="357">
        <v>0</v>
      </c>
      <c r="S23" s="390">
        <v>0</v>
      </c>
      <c r="T23" s="411"/>
      <c r="U23" s="398">
        <v>0</v>
      </c>
      <c r="V23" s="357">
        <v>0</v>
      </c>
      <c r="W23" s="356">
        <v>0</v>
      </c>
      <c r="X23" s="358">
        <f>V23-W23</f>
        <v>0</v>
      </c>
      <c r="Y23" s="356">
        <v>0</v>
      </c>
      <c r="Z23" s="357">
        <v>0</v>
      </c>
      <c r="AA23" s="356">
        <v>0</v>
      </c>
      <c r="AB23" s="358">
        <f>Z23-AA23</f>
        <v>0</v>
      </c>
      <c r="AC23" s="356">
        <v>0</v>
      </c>
      <c r="AD23" s="329">
        <f>O23+U23+Y23</f>
        <v>0</v>
      </c>
    </row>
    <row r="24" spans="1:30" ht="15.75">
      <c r="A24" s="26"/>
      <c r="B24" s="26"/>
      <c r="C24" s="52"/>
      <c r="D24" s="52"/>
      <c r="E24" s="52"/>
      <c r="F24" s="453" t="s">
        <v>379</v>
      </c>
      <c r="G24" s="454"/>
      <c r="H24" s="454"/>
      <c r="I24" s="454"/>
      <c r="J24" s="454"/>
      <c r="K24" s="454"/>
      <c r="L24" s="454"/>
      <c r="M24" s="454"/>
      <c r="N24" s="454"/>
      <c r="O24" s="454"/>
      <c r="P24" s="454"/>
      <c r="Q24" s="454"/>
      <c r="R24" s="454"/>
      <c r="S24" s="454"/>
      <c r="T24" s="454"/>
      <c r="U24" s="454"/>
      <c r="V24" s="454"/>
      <c r="W24" s="452"/>
      <c r="X24" s="452"/>
      <c r="Y24" s="452"/>
      <c r="Z24" s="452"/>
      <c r="AA24" s="339"/>
      <c r="AB24" s="339"/>
      <c r="AC24" s="339"/>
      <c r="AD24" s="339"/>
    </row>
    <row r="25" spans="6:22" ht="15.75">
      <c r="F25" s="455" t="s">
        <v>380</v>
      </c>
      <c r="G25" s="455"/>
      <c r="H25" s="455"/>
      <c r="I25" s="455"/>
      <c r="J25" s="455"/>
      <c r="K25" s="455"/>
      <c r="L25" s="455"/>
      <c r="M25" s="455"/>
      <c r="N25" s="455"/>
      <c r="O25" s="455"/>
      <c r="P25" s="455"/>
      <c r="Q25" s="455"/>
      <c r="R25" s="455"/>
      <c r="S25" s="455"/>
      <c r="T25" s="455"/>
      <c r="U25" s="455"/>
      <c r="V25" s="455"/>
    </row>
  </sheetData>
  <sheetProtection/>
  <mergeCells count="15">
    <mergeCell ref="AD3:AD4"/>
    <mergeCell ref="A4:F4"/>
    <mergeCell ref="A5:F5"/>
    <mergeCell ref="A3:F3"/>
    <mergeCell ref="R3:U3"/>
    <mergeCell ref="V3:Y3"/>
    <mergeCell ref="Z3:AC3"/>
    <mergeCell ref="O1:U1"/>
    <mergeCell ref="A17:A19"/>
    <mergeCell ref="B17:F17"/>
    <mergeCell ref="A21:A23"/>
    <mergeCell ref="B21:F21"/>
    <mergeCell ref="B7:F7"/>
    <mergeCell ref="A8:A13"/>
    <mergeCell ref="B8:F8"/>
  </mergeCells>
  <printOptions/>
  <pageMargins left="0.11811023622047245" right="0.31496062992125984" top="0.5511811023622047" bottom="0.15748031496062992" header="0.31496062992125984" footer="0.31496062992125984"/>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Yatırım-İMİ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Zekayi SAĞLAM</dc:creator>
  <cp:keywords/>
  <dc:description/>
  <cp:lastModifiedBy>Butce</cp:lastModifiedBy>
  <cp:lastPrinted>2014-07-24T11:14:58Z</cp:lastPrinted>
  <dcterms:created xsi:type="dcterms:W3CDTF">2000-07-06T05:43:41Z</dcterms:created>
  <dcterms:modified xsi:type="dcterms:W3CDTF">2016-05-31T10:26:54Z</dcterms:modified>
  <cp:category/>
  <cp:version/>
  <cp:contentType/>
  <cp:contentStatus/>
</cp:coreProperties>
</file>